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Users\nurnadzirah_rahim\Documents\CREATES\CREATES guideline with Annexes\CREATES Funding Guidelines (Revised as of Nov 2021)\Annexes - CREATES Funding Guidelines\CREATES Annex\"/>
    </mc:Choice>
  </mc:AlternateContent>
  <xr:revisionPtr revIDLastSave="0" documentId="8_{2B57F8A6-13F9-4802-9328-3E3E980CD9AD}" xr6:coauthVersionLast="36" xr6:coauthVersionMax="36" xr10:uidLastSave="{00000000-0000-0000-0000-000000000000}"/>
  <bookViews>
    <workbookView xWindow="0" yWindow="0" windowWidth="13660" windowHeight="4830" activeTab="2" xr2:uid="{00000000-000D-0000-FFFF-FFFF00000000}"/>
  </bookViews>
  <sheets>
    <sheet name="Appendix 1 Gant Chart (Blank)" sheetId="10" r:id="rId1"/>
    <sheet name="Appendix 1 GanttChart (Example)" sheetId="8" r:id="rId2"/>
    <sheet name="Appendix 2 Budget (Blank)" sheetId="14" r:id="rId3"/>
    <sheet name="Appendix 2 Budget (Example)" sheetId="12" r:id="rId4"/>
    <sheet name="Sheet5" sheetId="13" r:id="rId5"/>
  </sheets>
  <definedNames>
    <definedName name="Contributions">Sheet5!$B$3:$B$4</definedName>
    <definedName name="_xlnm.Print_Area" localSheetId="0">'Appendix 1 Gant Chart (Blank)'!$B$1:$CU$42</definedName>
    <definedName name="_xlnm.Print_Area" localSheetId="1">'Appendix 1 GanttChart (Example)'!$B$1:$CU$42</definedName>
    <definedName name="_xlnm.Print_Area" localSheetId="2">'Appendix 2 Budget (Blank)'!$B$2:$Q$148</definedName>
  </definedNames>
  <calcPr calcId="191029"/>
</workbook>
</file>

<file path=xl/calcChain.xml><?xml version="1.0" encoding="utf-8"?>
<calcChain xmlns="http://schemas.openxmlformats.org/spreadsheetml/2006/main">
  <c r="K124" i="14" l="1"/>
  <c r="I124" i="14"/>
  <c r="K119" i="14"/>
  <c r="I119" i="14"/>
  <c r="I105" i="14"/>
  <c r="M51" i="14"/>
  <c r="K53" i="14"/>
  <c r="I53" i="14"/>
  <c r="I51" i="14"/>
  <c r="M45" i="14"/>
  <c r="K45" i="14"/>
  <c r="I39" i="14"/>
  <c r="K35" i="14"/>
  <c r="M35" i="14"/>
  <c r="I35" i="14"/>
  <c r="K33" i="14"/>
  <c r="I33" i="14"/>
  <c r="M27" i="14"/>
  <c r="K27" i="14"/>
  <c r="I27" i="14"/>
  <c r="M22" i="14"/>
  <c r="K22" i="14"/>
  <c r="I22" i="14"/>
  <c r="K17" i="14"/>
  <c r="I17" i="14"/>
  <c r="M145" i="14"/>
  <c r="M124" i="14"/>
  <c r="M119" i="14"/>
  <c r="M30" i="14" l="1"/>
  <c r="I13" i="14"/>
  <c r="I14" i="14"/>
  <c r="I15" i="14"/>
  <c r="I16" i="14"/>
  <c r="K12" i="14"/>
  <c r="I12" i="14"/>
  <c r="K13" i="14"/>
  <c r="K14" i="14"/>
  <c r="K15" i="14"/>
  <c r="K16" i="14"/>
  <c r="I20" i="14"/>
  <c r="K20" i="14"/>
  <c r="I21" i="14"/>
  <c r="K21" i="14"/>
  <c r="I25" i="14"/>
  <c r="K25" i="14"/>
  <c r="I26" i="14"/>
  <c r="K26" i="14"/>
  <c r="K39" i="14"/>
  <c r="I40" i="14"/>
  <c r="K40" i="14"/>
  <c r="I41" i="14"/>
  <c r="K41" i="14"/>
  <c r="I42" i="14"/>
  <c r="K42" i="14"/>
  <c r="I43" i="14"/>
  <c r="K43" i="14"/>
  <c r="I44" i="14"/>
  <c r="K44" i="14"/>
  <c r="I48" i="14"/>
  <c r="K48" i="14"/>
  <c r="I49" i="14"/>
  <c r="K49" i="14"/>
  <c r="I50" i="14"/>
  <c r="K50" i="14"/>
  <c r="I58" i="14"/>
  <c r="K58" i="14"/>
  <c r="I59" i="14"/>
  <c r="K59" i="14"/>
  <c r="I60" i="14"/>
  <c r="K60" i="14"/>
  <c r="I62" i="14"/>
  <c r="K62" i="14"/>
  <c r="I63" i="14"/>
  <c r="K63" i="14"/>
  <c r="I64" i="14"/>
  <c r="K64" i="14"/>
  <c r="I66" i="14"/>
  <c r="K66" i="14"/>
  <c r="I67" i="14"/>
  <c r="K67" i="14"/>
  <c r="I72" i="14"/>
  <c r="K72" i="14"/>
  <c r="I73" i="14"/>
  <c r="K73" i="14"/>
  <c r="I74" i="14"/>
  <c r="K74" i="14"/>
  <c r="I78" i="14"/>
  <c r="K78" i="14"/>
  <c r="I79" i="14"/>
  <c r="K79" i="14"/>
  <c r="I80" i="14"/>
  <c r="K80" i="14"/>
  <c r="I88" i="14"/>
  <c r="K88" i="14"/>
  <c r="I89" i="14"/>
  <c r="K89" i="14"/>
  <c r="I91" i="14"/>
  <c r="K91" i="14"/>
  <c r="I92" i="14"/>
  <c r="K92" i="14"/>
  <c r="I94" i="14"/>
  <c r="K94" i="14"/>
  <c r="I95" i="14"/>
  <c r="K95" i="14"/>
  <c r="I97" i="14"/>
  <c r="K97" i="14"/>
  <c r="I98" i="14"/>
  <c r="K98" i="14"/>
  <c r="I100" i="14"/>
  <c r="K100" i="14"/>
  <c r="I101" i="14"/>
  <c r="K101" i="14"/>
  <c r="I103" i="14"/>
  <c r="K103" i="14"/>
  <c r="I104" i="14"/>
  <c r="K104" i="14"/>
  <c r="I108" i="14"/>
  <c r="K108" i="14"/>
  <c r="I109" i="14"/>
  <c r="K109" i="14"/>
  <c r="I110" i="14"/>
  <c r="K110" i="14"/>
  <c r="I117" i="14"/>
  <c r="K117" i="14"/>
  <c r="I118" i="14"/>
  <c r="K118" i="14"/>
  <c r="I122" i="14"/>
  <c r="K122" i="14"/>
  <c r="I126" i="14"/>
  <c r="K126" i="14"/>
  <c r="M126" i="14" s="1"/>
  <c r="I127" i="14"/>
  <c r="K127" i="14"/>
  <c r="I128" i="14"/>
  <c r="K128" i="14"/>
  <c r="I132" i="14"/>
  <c r="I133" i="14" s="1"/>
  <c r="K132" i="14"/>
  <c r="K133" i="14" s="1"/>
  <c r="I136" i="14"/>
  <c r="K136" i="14"/>
  <c r="K137" i="14" s="1"/>
  <c r="I140" i="14"/>
  <c r="K140" i="14"/>
  <c r="I141" i="14"/>
  <c r="K141" i="14"/>
  <c r="I142" i="14"/>
  <c r="K142" i="14"/>
  <c r="K32" i="14"/>
  <c r="I32" i="14"/>
  <c r="K29" i="14"/>
  <c r="K30" i="14"/>
  <c r="K31" i="14"/>
  <c r="I30" i="14"/>
  <c r="I31" i="14"/>
  <c r="K203" i="12"/>
  <c r="I203" i="12"/>
  <c r="M201" i="12"/>
  <c r="R190" i="12"/>
  <c r="R186" i="12"/>
  <c r="R182" i="12"/>
  <c r="I164" i="12"/>
  <c r="I167" i="12" s="1"/>
  <c r="K164" i="12"/>
  <c r="M164" i="12"/>
  <c r="T164" i="12" s="1"/>
  <c r="I165" i="12"/>
  <c r="M165" i="12" s="1"/>
  <c r="T165" i="12" s="1"/>
  <c r="K165" i="12"/>
  <c r="I166" i="12"/>
  <c r="K166" i="12"/>
  <c r="M166" i="12"/>
  <c r="T166" i="12" s="1"/>
  <c r="I170" i="12"/>
  <c r="M170" i="12" s="1"/>
  <c r="K170" i="12"/>
  <c r="K172" i="12" s="1"/>
  <c r="I171" i="12"/>
  <c r="M171" i="12" s="1"/>
  <c r="T171" i="12" s="1"/>
  <c r="K171" i="12"/>
  <c r="I175" i="12"/>
  <c r="K175" i="12"/>
  <c r="M175" i="12" s="1"/>
  <c r="I176" i="12"/>
  <c r="M176" i="12" s="1"/>
  <c r="T176" i="12" s="1"/>
  <c r="K176" i="12"/>
  <c r="I177" i="12"/>
  <c r="M177" i="12" s="1"/>
  <c r="T177" i="12" s="1"/>
  <c r="K177" i="12"/>
  <c r="I181" i="12"/>
  <c r="M181" i="12" s="1"/>
  <c r="K181" i="12"/>
  <c r="K182" i="12" s="1"/>
  <c r="I185" i="12"/>
  <c r="M185" i="12" s="1"/>
  <c r="K185" i="12"/>
  <c r="K186" i="12" s="1"/>
  <c r="I189" i="12"/>
  <c r="M189" i="12" s="1"/>
  <c r="K189" i="12"/>
  <c r="K190" i="12" s="1"/>
  <c r="K167" i="12"/>
  <c r="I182" i="12"/>
  <c r="I186" i="12"/>
  <c r="I190" i="12"/>
  <c r="R178" i="12"/>
  <c r="R172" i="12"/>
  <c r="R167" i="12"/>
  <c r="R192" i="12" s="1"/>
  <c r="R158" i="12"/>
  <c r="R160" i="12" s="1"/>
  <c r="M202" i="12" s="1"/>
  <c r="I155" i="12"/>
  <c r="M155" i="12" s="1"/>
  <c r="K155" i="12"/>
  <c r="I156" i="12"/>
  <c r="I158" i="12" s="1"/>
  <c r="K156" i="12"/>
  <c r="M156" i="12"/>
  <c r="T156" i="12" s="1"/>
  <c r="I157" i="12"/>
  <c r="M157" i="12" s="1"/>
  <c r="T157" i="12" s="1"/>
  <c r="K157" i="12"/>
  <c r="K158" i="12" s="1"/>
  <c r="R152" i="12"/>
  <c r="I151" i="12"/>
  <c r="M151" i="12" s="1"/>
  <c r="K151" i="12"/>
  <c r="I147" i="12"/>
  <c r="I148" i="12" s="1"/>
  <c r="K147" i="12"/>
  <c r="K148" i="12" s="1"/>
  <c r="T146" i="12"/>
  <c r="T145" i="12"/>
  <c r="I143" i="12"/>
  <c r="K143" i="12"/>
  <c r="M143" i="12" s="1"/>
  <c r="T143" i="12" s="1"/>
  <c r="I141" i="12"/>
  <c r="M141" i="12" s="1"/>
  <c r="K141" i="12"/>
  <c r="I142" i="12"/>
  <c r="K142" i="12"/>
  <c r="M142" i="12" s="1"/>
  <c r="T142" i="12" s="1"/>
  <c r="R144" i="12"/>
  <c r="T140" i="12"/>
  <c r="T139" i="12"/>
  <c r="I135" i="12"/>
  <c r="K135" i="12"/>
  <c r="M135" i="12" s="1"/>
  <c r="I136" i="12"/>
  <c r="M136" i="12" s="1"/>
  <c r="T136" i="12" s="1"/>
  <c r="K136" i="12"/>
  <c r="I137" i="12"/>
  <c r="M137" i="12" s="1"/>
  <c r="T137" i="12" s="1"/>
  <c r="K137" i="12"/>
  <c r="I126" i="12"/>
  <c r="M126" i="12" s="1"/>
  <c r="K126" i="12"/>
  <c r="I127" i="12"/>
  <c r="M127" i="12" s="1"/>
  <c r="T127" i="12" s="1"/>
  <c r="K127" i="12"/>
  <c r="I128" i="12"/>
  <c r="M128" i="12" s="1"/>
  <c r="T128" i="12" s="1"/>
  <c r="K128" i="12"/>
  <c r="R129" i="12"/>
  <c r="I106" i="12"/>
  <c r="K106" i="12"/>
  <c r="M106" i="12"/>
  <c r="T106" i="12" s="1"/>
  <c r="I107" i="12"/>
  <c r="K107" i="12"/>
  <c r="I109" i="12"/>
  <c r="M109" i="12" s="1"/>
  <c r="T109" i="12" s="1"/>
  <c r="K109" i="12"/>
  <c r="I110" i="12"/>
  <c r="M110" i="12" s="1"/>
  <c r="T110" i="12" s="1"/>
  <c r="K110" i="12"/>
  <c r="I112" i="12"/>
  <c r="M112" i="12" s="1"/>
  <c r="T112" i="12" s="1"/>
  <c r="K112" i="12"/>
  <c r="I113" i="12"/>
  <c r="M113" i="12" s="1"/>
  <c r="T113" i="12" s="1"/>
  <c r="K113" i="12"/>
  <c r="I115" i="12"/>
  <c r="K115" i="12"/>
  <c r="M115" i="12"/>
  <c r="I116" i="12"/>
  <c r="M116" i="12" s="1"/>
  <c r="T116" i="12" s="1"/>
  <c r="K116" i="12"/>
  <c r="I118" i="12"/>
  <c r="K118" i="12"/>
  <c r="M118" i="12"/>
  <c r="I119" i="12"/>
  <c r="K119" i="12"/>
  <c r="M119" i="12" s="1"/>
  <c r="T119" i="12" s="1"/>
  <c r="I121" i="12"/>
  <c r="M121" i="12" s="1"/>
  <c r="T121" i="12" s="1"/>
  <c r="K121" i="12"/>
  <c r="I122" i="12"/>
  <c r="M122" i="12" s="1"/>
  <c r="T122" i="12" s="1"/>
  <c r="K122" i="12"/>
  <c r="R123" i="12"/>
  <c r="T118" i="12"/>
  <c r="T115" i="12"/>
  <c r="K152" i="12"/>
  <c r="I144" i="12"/>
  <c r="I152" i="12"/>
  <c r="I98" i="12"/>
  <c r="I99" i="12" s="1"/>
  <c r="K98" i="12"/>
  <c r="M98" i="12"/>
  <c r="T98" i="12" s="1"/>
  <c r="I97" i="12"/>
  <c r="M97" i="12" s="1"/>
  <c r="T97" i="12" s="1"/>
  <c r="K97" i="12"/>
  <c r="K99" i="12" s="1"/>
  <c r="I96" i="12"/>
  <c r="K96" i="12"/>
  <c r="M96" i="12"/>
  <c r="T96" i="12" s="1"/>
  <c r="I92" i="12"/>
  <c r="K92" i="12"/>
  <c r="I91" i="12"/>
  <c r="M91" i="12" s="1"/>
  <c r="T91" i="12" s="1"/>
  <c r="K91" i="12"/>
  <c r="I90" i="12"/>
  <c r="M90" i="12" s="1"/>
  <c r="K90" i="12"/>
  <c r="I85" i="12"/>
  <c r="K85" i="12"/>
  <c r="I84" i="12"/>
  <c r="K84" i="12"/>
  <c r="M84" i="12"/>
  <c r="I82" i="12"/>
  <c r="K82" i="12"/>
  <c r="M82" i="12"/>
  <c r="T82" i="12" s="1"/>
  <c r="I81" i="12"/>
  <c r="M81" i="12" s="1"/>
  <c r="T81" i="12" s="1"/>
  <c r="K81" i="12"/>
  <c r="I79" i="12"/>
  <c r="K79" i="12"/>
  <c r="M79" i="12"/>
  <c r="T79" i="12" s="1"/>
  <c r="I78" i="12"/>
  <c r="K78" i="12"/>
  <c r="M78" i="12" s="1"/>
  <c r="T78" i="12" s="1"/>
  <c r="I77" i="12"/>
  <c r="M77" i="12" s="1"/>
  <c r="T77" i="12" s="1"/>
  <c r="K77" i="12"/>
  <c r="I75" i="12"/>
  <c r="M75" i="12" s="1"/>
  <c r="K75" i="12"/>
  <c r="I74" i="12"/>
  <c r="M74" i="12" s="1"/>
  <c r="K74" i="12"/>
  <c r="I73" i="12"/>
  <c r="K73" i="12"/>
  <c r="M73" i="12"/>
  <c r="I63" i="12"/>
  <c r="I66" i="12" s="1"/>
  <c r="K63" i="12"/>
  <c r="M63" i="12"/>
  <c r="I64" i="12"/>
  <c r="M64" i="12" s="1"/>
  <c r="T64" i="12" s="1"/>
  <c r="K64" i="12"/>
  <c r="K66" i="12" s="1"/>
  <c r="I65" i="12"/>
  <c r="K65" i="12"/>
  <c r="M65" i="12"/>
  <c r="T65" i="12" s="1"/>
  <c r="I54" i="12"/>
  <c r="K54" i="12"/>
  <c r="K60" i="12" s="1"/>
  <c r="K68" i="12" s="1"/>
  <c r="I55" i="12"/>
  <c r="K55" i="12"/>
  <c r="M55" i="12"/>
  <c r="I56" i="12"/>
  <c r="K56" i="12"/>
  <c r="M56" i="12"/>
  <c r="T56" i="12" s="1"/>
  <c r="I57" i="12"/>
  <c r="M57" i="12" s="1"/>
  <c r="T57" i="12" s="1"/>
  <c r="K57" i="12"/>
  <c r="I58" i="12"/>
  <c r="K58" i="12"/>
  <c r="M58" i="12"/>
  <c r="T58" i="12" s="1"/>
  <c r="I59" i="12"/>
  <c r="K59" i="12"/>
  <c r="M59" i="12" s="1"/>
  <c r="T59" i="12" s="1"/>
  <c r="M48" i="12"/>
  <c r="K44" i="12"/>
  <c r="K48" i="12" s="1"/>
  <c r="K45" i="12"/>
  <c r="K46" i="12"/>
  <c r="K47" i="12"/>
  <c r="K41" i="12"/>
  <c r="K40" i="12"/>
  <c r="K36" i="12"/>
  <c r="K35" i="12"/>
  <c r="K31" i="12"/>
  <c r="K30" i="12"/>
  <c r="K32" i="12" s="1"/>
  <c r="K29" i="12"/>
  <c r="M29" i="12" s="1"/>
  <c r="K25" i="12"/>
  <c r="K26" i="12" s="1"/>
  <c r="K24" i="12"/>
  <c r="K23" i="12"/>
  <c r="K18" i="12"/>
  <c r="K17" i="12"/>
  <c r="K16" i="12"/>
  <c r="K15" i="12"/>
  <c r="K14" i="12"/>
  <c r="M14" i="12" s="1"/>
  <c r="T14" i="12" s="1"/>
  <c r="I47" i="12"/>
  <c r="I46" i="12"/>
  <c r="I45" i="12"/>
  <c r="I25" i="12"/>
  <c r="I24" i="12"/>
  <c r="M24" i="12" s="1"/>
  <c r="T24" i="12" s="1"/>
  <c r="I23" i="12"/>
  <c r="I18" i="12"/>
  <c r="M18" i="12" s="1"/>
  <c r="T18" i="12" s="1"/>
  <c r="I17" i="12"/>
  <c r="I16" i="12"/>
  <c r="I19" i="12" s="1"/>
  <c r="I15" i="12"/>
  <c r="I14" i="12"/>
  <c r="I31" i="12"/>
  <c r="I30" i="12"/>
  <c r="I29" i="12"/>
  <c r="I36" i="12"/>
  <c r="I35" i="12"/>
  <c r="I41" i="12"/>
  <c r="M41" i="12" s="1"/>
  <c r="T41" i="12" s="1"/>
  <c r="I40" i="12"/>
  <c r="L41" i="12"/>
  <c r="L40" i="12"/>
  <c r="L36" i="12"/>
  <c r="L35" i="12"/>
  <c r="L31" i="12"/>
  <c r="L30" i="12"/>
  <c r="L25" i="12"/>
  <c r="L24" i="12"/>
  <c r="L23" i="12"/>
  <c r="M40" i="12"/>
  <c r="M35" i="12"/>
  <c r="M31" i="12"/>
  <c r="K42" i="12"/>
  <c r="K37" i="12"/>
  <c r="T147" i="12"/>
  <c r="R147" i="12"/>
  <c r="R131" i="12"/>
  <c r="K129" i="12"/>
  <c r="M99" i="12"/>
  <c r="T99" i="12" s="1"/>
  <c r="R101" i="12"/>
  <c r="M200" i="12" s="1"/>
  <c r="K86" i="12"/>
  <c r="R50" i="12"/>
  <c r="M198" i="12" s="1"/>
  <c r="M203" i="12" s="1"/>
  <c r="R68" i="12"/>
  <c r="M199" i="12" s="1"/>
  <c r="M17" i="12"/>
  <c r="T17" i="12" s="1"/>
  <c r="M23" i="12"/>
  <c r="T47" i="12"/>
  <c r="T95" i="12"/>
  <c r="T94" i="12"/>
  <c r="T89" i="12"/>
  <c r="T88" i="12"/>
  <c r="T87" i="12"/>
  <c r="T84" i="12"/>
  <c r="T83" i="12"/>
  <c r="T75" i="12"/>
  <c r="T73" i="12"/>
  <c r="T55" i="12"/>
  <c r="I93" i="12"/>
  <c r="T48" i="12"/>
  <c r="T45" i="12"/>
  <c r="T46" i="12"/>
  <c r="T29" i="12"/>
  <c r="T31" i="12"/>
  <c r="L18" i="12"/>
  <c r="L17" i="12"/>
  <c r="L16" i="12"/>
  <c r="L15" i="12"/>
  <c r="L14" i="12"/>
  <c r="I48" i="12"/>
  <c r="I42" i="12"/>
  <c r="K75" i="14" l="1"/>
  <c r="K68" i="14"/>
  <c r="I75" i="14"/>
  <c r="I68" i="14"/>
  <c r="M103" i="14"/>
  <c r="M97" i="14"/>
  <c r="M91" i="14"/>
  <c r="M72" i="14"/>
  <c r="M58" i="14"/>
  <c r="M44" i="14"/>
  <c r="M40" i="14"/>
  <c r="M50" i="14"/>
  <c r="M43" i="14"/>
  <c r="M39" i="14"/>
  <c r="M118" i="14"/>
  <c r="M100" i="14"/>
  <c r="M88" i="14"/>
  <c r="M74" i="14"/>
  <c r="M49" i="14"/>
  <c r="M42" i="14"/>
  <c r="M13" i="14"/>
  <c r="M101" i="14"/>
  <c r="M89" i="14"/>
  <c r="M78" i="14"/>
  <c r="M59" i="14"/>
  <c r="M48" i="14"/>
  <c r="M41" i="14"/>
  <c r="M117" i="14"/>
  <c r="M104" i="14"/>
  <c r="M92" i="14"/>
  <c r="M73" i="14"/>
  <c r="M67" i="14"/>
  <c r="M14" i="14"/>
  <c r="M25" i="14"/>
  <c r="M31" i="14"/>
  <c r="M32" i="14" s="1"/>
  <c r="M33" i="14" s="1"/>
  <c r="M15" i="14"/>
  <c r="M60" i="14"/>
  <c r="M26" i="14"/>
  <c r="M94" i="14"/>
  <c r="M21" i="14"/>
  <c r="M110" i="14"/>
  <c r="M142" i="14"/>
  <c r="M95" i="14"/>
  <c r="I111" i="14"/>
  <c r="I81" i="14"/>
  <c r="M140" i="14"/>
  <c r="I129" i="14"/>
  <c r="M98" i="14"/>
  <c r="K51" i="14"/>
  <c r="M136" i="14"/>
  <c r="M137" i="14" s="1"/>
  <c r="M132" i="14"/>
  <c r="M133" i="14" s="1"/>
  <c r="M63" i="14"/>
  <c r="M122" i="14"/>
  <c r="M109" i="14"/>
  <c r="K143" i="14"/>
  <c r="M128" i="14"/>
  <c r="K123" i="14"/>
  <c r="K145" i="14" s="1"/>
  <c r="M79" i="14"/>
  <c r="M127" i="14"/>
  <c r="K81" i="14"/>
  <c r="K105" i="14"/>
  <c r="M16" i="14"/>
  <c r="M62" i="14"/>
  <c r="M20" i="14"/>
  <c r="M141" i="14"/>
  <c r="M66" i="14"/>
  <c r="M12" i="14"/>
  <c r="M80" i="14"/>
  <c r="M64" i="14"/>
  <c r="I137" i="14"/>
  <c r="M108" i="14"/>
  <c r="I143" i="14"/>
  <c r="T135" i="12"/>
  <c r="M138" i="12"/>
  <c r="T63" i="12"/>
  <c r="M66" i="12"/>
  <c r="T66" i="12" s="1"/>
  <c r="T126" i="12"/>
  <c r="M129" i="12"/>
  <c r="T129" i="12" s="1"/>
  <c r="M178" i="12"/>
  <c r="T178" i="12" s="1"/>
  <c r="T175" i="12"/>
  <c r="M152" i="12"/>
  <c r="T152" i="12" s="1"/>
  <c r="T151" i="12"/>
  <c r="T189" i="12"/>
  <c r="M190" i="12"/>
  <c r="T190" i="12" s="1"/>
  <c r="M85" i="12"/>
  <c r="T85" i="12" s="1"/>
  <c r="I86" i="12"/>
  <c r="I101" i="12" s="1"/>
  <c r="T35" i="12"/>
  <c r="M30" i="12"/>
  <c r="T30" i="12" s="1"/>
  <c r="T185" i="12"/>
  <c r="M186" i="12"/>
  <c r="T186" i="12" s="1"/>
  <c r="M107" i="12"/>
  <c r="K123" i="12"/>
  <c r="K131" i="12" s="1"/>
  <c r="T155" i="12"/>
  <c r="M158" i="12"/>
  <c r="T158" i="12" s="1"/>
  <c r="M172" i="12"/>
  <c r="T172" i="12" s="1"/>
  <c r="T170" i="12"/>
  <c r="I37" i="12"/>
  <c r="M36" i="12"/>
  <c r="T36" i="12" s="1"/>
  <c r="T90" i="12"/>
  <c r="M92" i="12"/>
  <c r="T92" i="12" s="1"/>
  <c r="K93" i="12"/>
  <c r="K101" i="12" s="1"/>
  <c r="T141" i="12"/>
  <c r="T144" i="12" s="1"/>
  <c r="M144" i="12"/>
  <c r="K19" i="12"/>
  <c r="K50" i="12" s="1"/>
  <c r="M15" i="12"/>
  <c r="M54" i="12"/>
  <c r="I60" i="12"/>
  <c r="I68" i="12" s="1"/>
  <c r="M42" i="12"/>
  <c r="T42" i="12" s="1"/>
  <c r="T181" i="12"/>
  <c r="M182" i="12"/>
  <c r="T182" i="12" s="1"/>
  <c r="T74" i="12"/>
  <c r="M86" i="12"/>
  <c r="I138" i="12"/>
  <c r="I160" i="12" s="1"/>
  <c r="I178" i="12"/>
  <c r="M167" i="12"/>
  <c r="I172" i="12"/>
  <c r="I192" i="12" s="1"/>
  <c r="I32" i="12"/>
  <c r="T23" i="12"/>
  <c r="M16" i="12"/>
  <c r="T16" i="12" s="1"/>
  <c r="I123" i="12"/>
  <c r="I131" i="12" s="1"/>
  <c r="R194" i="12"/>
  <c r="I123" i="14"/>
  <c r="I145" i="14" s="1"/>
  <c r="K129" i="14"/>
  <c r="T40" i="12"/>
  <c r="I26" i="12"/>
  <c r="I50" i="12" s="1"/>
  <c r="M25" i="12"/>
  <c r="T25" i="12" s="1"/>
  <c r="I45" i="14"/>
  <c r="I129" i="12"/>
  <c r="K144" i="12"/>
  <c r="M147" i="12"/>
  <c r="M148" i="12" s="1"/>
  <c r="T148" i="12" s="1"/>
  <c r="K111" i="14"/>
  <c r="K178" i="12"/>
  <c r="K192" i="12" s="1"/>
  <c r="K138" i="12"/>
  <c r="K160" i="12" s="1"/>
  <c r="M111" i="14" l="1"/>
  <c r="M68" i="14"/>
  <c r="M75" i="14"/>
  <c r="I83" i="14"/>
  <c r="M143" i="14"/>
  <c r="M17" i="14"/>
  <c r="K113" i="14"/>
  <c r="I113" i="14"/>
  <c r="K83" i="14"/>
  <c r="M129" i="14"/>
  <c r="M81" i="14"/>
  <c r="I194" i="12"/>
  <c r="I205" i="12" s="1"/>
  <c r="T167" i="12"/>
  <c r="T192" i="12" s="1"/>
  <c r="M192" i="12"/>
  <c r="M101" i="12"/>
  <c r="T86" i="12"/>
  <c r="T101" i="12" s="1"/>
  <c r="M93" i="12"/>
  <c r="T93" i="12" s="1"/>
  <c r="M37" i="12"/>
  <c r="T37" i="12" s="1"/>
  <c r="M32" i="12"/>
  <c r="T32" i="12" s="1"/>
  <c r="M26" i="12"/>
  <c r="T26" i="12" s="1"/>
  <c r="M60" i="12"/>
  <c r="T54" i="12"/>
  <c r="T107" i="12"/>
  <c r="M123" i="12"/>
  <c r="T138" i="12"/>
  <c r="T160" i="12" s="1"/>
  <c r="M160" i="12"/>
  <c r="T15" i="12"/>
  <c r="M19" i="12"/>
  <c r="M105" i="14"/>
  <c r="K194" i="12"/>
  <c r="K205" i="12" s="1"/>
  <c r="M123" i="14"/>
  <c r="M83" i="14" l="1"/>
  <c r="I148" i="14"/>
  <c r="K148" i="14"/>
  <c r="M53" i="14"/>
  <c r="M131" i="12"/>
  <c r="T123" i="12"/>
  <c r="T131" i="12" s="1"/>
  <c r="M113" i="14"/>
  <c r="T60" i="12"/>
  <c r="T68" i="12" s="1"/>
  <c r="M68" i="12"/>
  <c r="T19" i="12"/>
  <c r="T50" i="12" s="1"/>
  <c r="T194" i="12" s="1"/>
  <c r="M50" i="12"/>
  <c r="M194" i="12" s="1"/>
  <c r="M205" i="12" s="1"/>
  <c r="M14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EIDPMO</author>
    <author>Nurnadzirah Anati Binti Abdul Rahim</author>
  </authors>
  <commentList>
    <comment ref="B12" authorId="0" shapeId="0" xr:uid="{00000000-0006-0000-0200-000001000000}">
      <text>
        <r>
          <rPr>
            <b/>
            <sz val="10"/>
            <color indexed="81"/>
            <rFont val="Calibri"/>
            <family val="2"/>
          </rPr>
          <t>Secretariat:</t>
        </r>
        <r>
          <rPr>
            <sz val="10"/>
            <color indexed="81"/>
            <rFont val="Calibri"/>
          </rPr>
          <t xml:space="preserve">
Range: $3000 - $5000 per month</t>
        </r>
      </text>
    </comment>
    <comment ref="B13" authorId="0" shapeId="0" xr:uid="{00000000-0006-0000-0200-000002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$80 - $130 per working day</t>
        </r>
      </text>
    </comment>
    <comment ref="B14" authorId="0" shapeId="0" xr:uid="{00000000-0006-0000-0200-000003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$50 - $80 per working day</t>
        </r>
      </text>
    </comment>
    <comment ref="B15" authorId="0" shapeId="0" xr:uid="{00000000-0006-0000-0200-000004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$30 - $50 per working day</t>
        </r>
      </text>
    </comment>
    <comment ref="B16" authorId="0" shapeId="0" xr:uid="{00000000-0006-0000-0200-000005000000}">
      <text>
        <r>
          <rPr>
            <b/>
            <sz val="10"/>
            <color indexed="81"/>
            <rFont val="Calibri"/>
          </rPr>
          <t xml:space="preserve">Secretariat:
</t>
        </r>
        <r>
          <rPr>
            <sz val="10"/>
            <color indexed="81"/>
            <rFont val="Calibri"/>
          </rPr>
          <t>Range: $100 - $500 per working day</t>
        </r>
        <r>
          <rPr>
            <b/>
            <sz val="10"/>
            <color indexed="81"/>
            <rFont val="Calibri"/>
          </rPr>
          <t xml:space="preserve">
</t>
        </r>
      </text>
    </comment>
    <comment ref="B20" authorId="0" shapeId="0" xr:uid="{00000000-0006-0000-0200-00000C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$100 - $500 per working day</t>
        </r>
      </text>
    </comment>
    <comment ref="B21" authorId="0" shapeId="0" xr:uid="{00000000-0006-0000-0200-00000D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Max $5,000 per return trip</t>
        </r>
      </text>
    </comment>
    <comment ref="B25" authorId="0" shapeId="0" xr:uid="{00000000-0006-0000-0200-00000E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$15 - $25 per working day</t>
        </r>
      </text>
    </comment>
    <comment ref="B26" authorId="0" shapeId="0" xr:uid="{00000000-0006-0000-0200-00000F000000}">
      <text>
        <r>
          <rPr>
            <b/>
            <sz val="10"/>
            <color indexed="81"/>
            <rFont val="Calibri"/>
            <family val="2"/>
          </rPr>
          <t>Secretariat:</t>
        </r>
        <r>
          <rPr>
            <sz val="10"/>
            <color indexed="81"/>
            <rFont val="Calibri"/>
          </rPr>
          <t xml:space="preserve">
Range: $Rate per working day is dependent on type</t>
        </r>
      </text>
    </comment>
    <comment ref="B39" authorId="0" shapeId="0" xr:uid="{00000000-0006-0000-0200-000010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40" authorId="0" shapeId="0" xr:uid="{00000000-0006-0000-0200-000011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Range: $80 - $130 per day</t>
        </r>
      </text>
    </comment>
    <comment ref="B41" authorId="0" shapeId="0" xr:uid="{00000000-0006-0000-0200-000012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42" authorId="0" shapeId="0" xr:uid="{00000000-0006-0000-0200-000013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43" authorId="0" shapeId="0" xr:uid="{00000000-0006-0000-0200-000014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44" authorId="0" shapeId="0" xr:uid="{00000000-0006-0000-0200-000015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57" authorId="0" shapeId="0" xr:uid="{00000000-0006-0000-0200-000016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61" authorId="0" shapeId="0" xr:uid="{00000000-0006-0000-0200-000017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65" authorId="0" shapeId="0" xr:uid="{00000000-0006-0000-0200-000018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location
Equipment must be less than 3 years old and fit for purpose</t>
        </r>
      </text>
    </comment>
    <comment ref="B71" authorId="0" shapeId="0" xr:uid="{00000000-0006-0000-0200-00001A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87" authorId="0" shapeId="0" xr:uid="{00000000-0006-0000-0200-00001B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90" authorId="0" shapeId="0" xr:uid="{00000000-0006-0000-0200-00001C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93" authorId="0" shapeId="0" xr:uid="{00000000-0006-0000-0200-00001D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96" authorId="0" shapeId="0" xr:uid="{00000000-0006-0000-0200-00001E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99" authorId="0" shapeId="0" xr:uid="{00000000-0006-0000-0200-00001F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02" authorId="0" shapeId="0" xr:uid="{00000000-0006-0000-0200-000020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15" authorId="1" shapeId="0" xr:uid="{00000000-0006-0000-0200-000021000000}">
      <text>
        <r>
          <rPr>
            <b/>
            <sz val="9"/>
            <color indexed="81"/>
            <rFont val="Tahoma"/>
            <family val="2"/>
          </rPr>
          <t>Secretariat:
Cost should not exceed B$2,000 per year.</t>
        </r>
      </text>
    </comment>
    <comment ref="B117" authorId="0" shapeId="0" xr:uid="{00000000-0006-0000-0200-000022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Max. of B$1,000 per project
Expand list if required</t>
        </r>
      </text>
    </comment>
    <comment ref="B118" authorId="0" shapeId="0" xr:uid="{00000000-0006-0000-0200-000023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Max. of B$1,000 per project
Expand list if required</t>
        </r>
      </text>
    </comment>
    <comment ref="B122" authorId="0" shapeId="0" xr:uid="{00000000-0006-0000-0200-000024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Max. of B$1,000 per project
Expand list if required</t>
        </r>
      </text>
    </comment>
    <comment ref="B126" authorId="0" shapeId="0" xr:uid="{00000000-0006-0000-0200-000025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27" authorId="0" shapeId="0" xr:uid="{00000000-0006-0000-0200-000026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28" authorId="0" shapeId="0" xr:uid="{00000000-0006-0000-0200-000027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32" authorId="0" shapeId="0" xr:uid="{00000000-0006-0000-0200-000028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36" authorId="0" shapeId="0" xr:uid="{00000000-0006-0000-0200-000029000000}">
      <text>
        <r>
          <rPr>
            <b/>
            <sz val="10"/>
            <color indexed="81"/>
            <rFont val="Calibri"/>
          </rPr>
          <t>Secretariat: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EIDPMO</author>
  </authors>
  <commentList>
    <comment ref="B14" authorId="0" shapeId="0" xr:uid="{00000000-0006-0000-0300-000001000000}">
      <text>
        <r>
          <rPr>
            <b/>
            <sz val="10"/>
            <color indexed="81"/>
            <rFont val="Calibri"/>
          </rPr>
          <t>BRC:</t>
        </r>
        <r>
          <rPr>
            <sz val="10"/>
            <color indexed="81"/>
            <rFont val="Calibri"/>
          </rPr>
          <t xml:space="preserve">
Range: $3000 - $5000 per month</t>
        </r>
      </text>
    </comment>
    <comment ref="B15" authorId="0" shapeId="0" xr:uid="{00000000-0006-0000-0300-000002000000}">
      <text>
        <r>
          <rPr>
            <b/>
            <sz val="10"/>
            <color indexed="81"/>
            <rFont val="Calibri"/>
          </rPr>
          <t>BRC Sec:</t>
        </r>
        <r>
          <rPr>
            <sz val="10"/>
            <color indexed="81"/>
            <rFont val="Calibri"/>
          </rPr>
          <t xml:space="preserve">
Range: $80 - $130 per working day</t>
        </r>
      </text>
    </comment>
    <comment ref="B16" authorId="0" shapeId="0" xr:uid="{00000000-0006-0000-0300-000003000000}">
      <text>
        <r>
          <rPr>
            <b/>
            <sz val="10"/>
            <color indexed="81"/>
            <rFont val="Calibri"/>
          </rPr>
          <t>BRC Sec:</t>
        </r>
        <r>
          <rPr>
            <sz val="10"/>
            <color indexed="81"/>
            <rFont val="Calibri"/>
          </rPr>
          <t xml:space="preserve">
Range: $50 - $80 per working day</t>
        </r>
      </text>
    </comment>
    <comment ref="B17" authorId="0" shapeId="0" xr:uid="{00000000-0006-0000-0300-000004000000}">
      <text>
        <r>
          <rPr>
            <b/>
            <sz val="10"/>
            <color indexed="81"/>
            <rFont val="Calibri"/>
          </rPr>
          <t>BRC Sec:</t>
        </r>
        <r>
          <rPr>
            <sz val="10"/>
            <color indexed="81"/>
            <rFont val="Calibri"/>
          </rPr>
          <t xml:space="preserve">
Range: $30 - $50 per working day</t>
        </r>
      </text>
    </comment>
    <comment ref="B18" authorId="0" shapeId="0" xr:uid="{00000000-0006-0000-0300-000005000000}">
      <text>
        <r>
          <rPr>
            <b/>
            <sz val="10"/>
            <color indexed="81"/>
            <rFont val="Calibri"/>
          </rPr>
          <t xml:space="preserve">BRC Sec:
</t>
        </r>
        <r>
          <rPr>
            <sz val="10"/>
            <color indexed="81"/>
            <rFont val="Calibri"/>
          </rPr>
          <t>Range: $100 - $500 per working day</t>
        </r>
        <r>
          <rPr>
            <b/>
            <sz val="10"/>
            <color indexed="81"/>
            <rFont val="Calibri"/>
          </rPr>
          <t xml:space="preserve">
</t>
        </r>
      </text>
    </comment>
    <comment ref="B23" authorId="0" shapeId="0" xr:uid="{00000000-0006-0000-0300-000006000000}">
      <text>
        <r>
          <rPr>
            <b/>
            <sz val="10"/>
            <color indexed="81"/>
            <rFont val="Calibri"/>
          </rPr>
          <t>BRC:</t>
        </r>
        <r>
          <rPr>
            <sz val="10"/>
            <color indexed="81"/>
            <rFont val="Calibri"/>
          </rPr>
          <t xml:space="preserve">
Range: $30 - $70 per working day</t>
        </r>
      </text>
    </comment>
    <comment ref="B24" authorId="0" shapeId="0" xr:uid="{00000000-0006-0000-0300-000007000000}">
      <text>
        <r>
          <rPr>
            <b/>
            <sz val="10"/>
            <color indexed="81"/>
            <rFont val="Calibri"/>
          </rPr>
          <t>BRC Sec:</t>
        </r>
        <r>
          <rPr>
            <sz val="10"/>
            <color indexed="81"/>
            <rFont val="Calibri"/>
          </rPr>
          <t xml:space="preserve">
Range: $20 - $30 per working day</t>
        </r>
      </text>
    </comment>
    <comment ref="B25" authorId="0" shapeId="0" xr:uid="{00000000-0006-0000-0300-000008000000}">
      <text>
        <r>
          <rPr>
            <b/>
            <sz val="10"/>
            <color indexed="81"/>
            <rFont val="Calibri"/>
          </rPr>
          <t>BRC:</t>
        </r>
        <r>
          <rPr>
            <sz val="10"/>
            <color indexed="81"/>
            <rFont val="Calibri"/>
          </rPr>
          <t xml:space="preserve">
Range: $15 - $25 per working day</t>
        </r>
      </text>
    </comment>
    <comment ref="B29" authorId="0" shapeId="0" xr:uid="{00000000-0006-0000-0300-000009000000}">
      <text>
        <r>
          <rPr>
            <b/>
            <sz val="10"/>
            <color indexed="81"/>
            <rFont val="Calibri"/>
          </rPr>
          <t>BRC:</t>
        </r>
        <r>
          <rPr>
            <sz val="10"/>
            <color indexed="81"/>
            <rFont val="Calibri"/>
          </rPr>
          <t xml:space="preserve">
Range: $30 - $70 per working day</t>
        </r>
      </text>
    </comment>
    <comment ref="B30" authorId="0" shapeId="0" xr:uid="{00000000-0006-0000-0300-00000A000000}">
      <text>
        <r>
          <rPr>
            <b/>
            <sz val="10"/>
            <color indexed="81"/>
            <rFont val="Calibri"/>
          </rPr>
          <t>BRC Sec:</t>
        </r>
        <r>
          <rPr>
            <sz val="10"/>
            <color indexed="81"/>
            <rFont val="Calibri"/>
          </rPr>
          <t xml:space="preserve">
Range: $20 - $30 per working day</t>
        </r>
      </text>
    </comment>
    <comment ref="B31" authorId="0" shapeId="0" xr:uid="{00000000-0006-0000-0300-00000B000000}">
      <text>
        <r>
          <rPr>
            <b/>
            <sz val="10"/>
            <color indexed="81"/>
            <rFont val="Calibri"/>
          </rPr>
          <t>BRC:</t>
        </r>
        <r>
          <rPr>
            <sz val="10"/>
            <color indexed="81"/>
            <rFont val="Calibri"/>
          </rPr>
          <t xml:space="preserve">
Range: $15 - $25 per working day</t>
        </r>
      </text>
    </comment>
    <comment ref="B35" authorId="0" shapeId="0" xr:uid="{00000000-0006-0000-0300-00000C000000}">
      <text>
        <r>
          <rPr>
            <b/>
            <sz val="10"/>
            <color indexed="81"/>
            <rFont val="Calibri"/>
          </rPr>
          <t>BRC:</t>
        </r>
        <r>
          <rPr>
            <sz val="10"/>
            <color indexed="81"/>
            <rFont val="Calibri"/>
          </rPr>
          <t xml:space="preserve">
Range: $100 - $500 per working day</t>
        </r>
      </text>
    </comment>
    <comment ref="B36" authorId="0" shapeId="0" xr:uid="{00000000-0006-0000-0300-00000D000000}">
      <text>
        <r>
          <rPr>
            <b/>
            <sz val="10"/>
            <color indexed="81"/>
            <rFont val="Calibri"/>
          </rPr>
          <t>BRC Sec:</t>
        </r>
        <r>
          <rPr>
            <sz val="10"/>
            <color indexed="81"/>
            <rFont val="Calibri"/>
          </rPr>
          <t xml:space="preserve">
Range: Max $5,000 per return trip</t>
        </r>
      </text>
    </comment>
    <comment ref="B40" authorId="0" shapeId="0" xr:uid="{00000000-0006-0000-0300-00000E000000}">
      <text>
        <r>
          <rPr>
            <b/>
            <sz val="10"/>
            <color indexed="81"/>
            <rFont val="Calibri"/>
          </rPr>
          <t>BRC:</t>
        </r>
        <r>
          <rPr>
            <sz val="10"/>
            <color indexed="81"/>
            <rFont val="Calibri"/>
          </rPr>
          <t xml:space="preserve">
Range: $15 - $25 per working day</t>
        </r>
      </text>
    </comment>
    <comment ref="B41" authorId="0" shapeId="0" xr:uid="{00000000-0006-0000-0300-00000F000000}">
      <text>
        <r>
          <rPr>
            <b/>
            <sz val="10"/>
            <color indexed="81"/>
            <rFont val="Calibri"/>
          </rPr>
          <t>BRC Sec:</t>
        </r>
        <r>
          <rPr>
            <sz val="10"/>
            <color indexed="81"/>
            <rFont val="Calibri"/>
          </rPr>
          <t xml:space="preserve">
Range: $Rate per working day is dependent on type</t>
        </r>
      </text>
    </comment>
    <comment ref="B54" authorId="0" shapeId="0" xr:uid="{00000000-0006-0000-0300-000010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55" authorId="0" shapeId="0" xr:uid="{00000000-0006-0000-0300-000011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$80 - $130 per day</t>
        </r>
      </text>
    </comment>
    <comment ref="B56" authorId="0" shapeId="0" xr:uid="{00000000-0006-0000-0300-000012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57" authorId="0" shapeId="0" xr:uid="{00000000-0006-0000-0300-000013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58" authorId="0" shapeId="0" xr:uid="{00000000-0006-0000-0300-000014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59" authorId="0" shapeId="0" xr:uid="{00000000-0006-0000-0300-000015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location</t>
        </r>
      </text>
    </comment>
    <comment ref="B72" authorId="0" shapeId="0" xr:uid="{00000000-0006-0000-0300-000016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76" authorId="0" shapeId="0" xr:uid="{00000000-0006-0000-0300-000017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80" authorId="0" shapeId="0" xr:uid="{00000000-0006-0000-0300-000018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location
Equipment must be less than 3 years old and fit for purpose</t>
        </r>
      </text>
    </comment>
    <comment ref="B83" authorId="0" shapeId="0" xr:uid="{00000000-0006-0000-0300-000019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89" authorId="0" shapeId="0" xr:uid="{00000000-0006-0000-0300-00001A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05" authorId="0" shapeId="0" xr:uid="{00000000-0006-0000-0300-00001B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08" authorId="0" shapeId="0" xr:uid="{00000000-0006-0000-0300-00001C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11" authorId="0" shapeId="0" xr:uid="{00000000-0006-0000-0300-00001D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14" authorId="0" shapeId="0" xr:uid="{00000000-0006-0000-0300-00001E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17" authorId="0" shapeId="0" xr:uid="{00000000-0006-0000-0300-00001F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20" authorId="0" shapeId="0" xr:uid="{00000000-0006-0000-0300-000020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Reasonable price based on type</t>
        </r>
      </text>
    </comment>
    <comment ref="B135" authorId="0" shapeId="0" xr:uid="{00000000-0006-0000-0300-000021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36" authorId="0" shapeId="0" xr:uid="{00000000-0006-0000-0300-000022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37" authorId="0" shapeId="0" xr:uid="{00000000-0006-0000-0300-000023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41" authorId="0" shapeId="0" xr:uid="{00000000-0006-0000-0300-000024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42" authorId="0" shapeId="0" xr:uid="{00000000-0006-0000-0300-000025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43" authorId="0" shapeId="0" xr:uid="{00000000-0006-0000-0300-000026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47" authorId="0" shapeId="0" xr:uid="{00000000-0006-0000-0300-000027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51" authorId="0" shapeId="0" xr:uid="{00000000-0006-0000-0300-000028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Cost should be reasonable depending on type
Expand list if required</t>
        </r>
      </text>
    </comment>
    <comment ref="B163" authorId="0" shapeId="0" xr:uid="{00000000-0006-0000-0300-000029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165" authorId="0" shapeId="0" xr:uid="{00000000-0006-0000-0300-00002A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166" authorId="0" shapeId="0" xr:uid="{00000000-0006-0000-0300-00002B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$80 - $130 per day</t>
        </r>
      </text>
    </comment>
    <comment ref="B169" authorId="0" shapeId="0" xr:uid="{00000000-0006-0000-0300-00002C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171" authorId="0" shapeId="0" xr:uid="{00000000-0006-0000-0300-00002D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174" authorId="0" shapeId="0" xr:uid="{00000000-0006-0000-0300-00002E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176" authorId="0" shapeId="0" xr:uid="{00000000-0006-0000-0300-00002F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180" authorId="0" shapeId="0" xr:uid="{00000000-0006-0000-0300-000030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  <comment ref="B184" authorId="0" shapeId="0" xr:uid="{00000000-0006-0000-0300-000031000000}">
      <text>
        <r>
          <rPr>
            <b/>
            <sz val="10"/>
            <color indexed="81"/>
            <rFont val="Calibri"/>
          </rPr>
          <t>EIDPMO:</t>
        </r>
        <r>
          <rPr>
            <sz val="10"/>
            <color indexed="81"/>
            <rFont val="Calibri"/>
          </rPr>
          <t xml:space="preserve">
Range: $3,000 - $5,000 per month</t>
        </r>
      </text>
    </comment>
  </commentList>
</comments>
</file>

<file path=xl/sharedStrings.xml><?xml version="1.0" encoding="utf-8"?>
<sst xmlns="http://schemas.openxmlformats.org/spreadsheetml/2006/main" count="576" uniqueCount="276">
  <si>
    <t>Sub Task</t>
  </si>
  <si>
    <t>IP/Commercialization Strategy</t>
  </si>
  <si>
    <t>AIM 3</t>
  </si>
  <si>
    <t>AIM 4</t>
  </si>
  <si>
    <t>A</t>
  </si>
  <si>
    <t>B</t>
  </si>
  <si>
    <t>C</t>
  </si>
  <si>
    <t>Jan</t>
  </si>
  <si>
    <t>Feb</t>
  </si>
  <si>
    <t>Mar</t>
  </si>
  <si>
    <t>Dec</t>
  </si>
  <si>
    <t>Nov</t>
  </si>
  <si>
    <t>Oct</t>
  </si>
  <si>
    <t>Sep</t>
  </si>
  <si>
    <t>Aug</t>
  </si>
  <si>
    <t>Jul</t>
  </si>
  <si>
    <t>Goal 3: etc</t>
  </si>
  <si>
    <t xml:space="preserve"> - initial experiment A</t>
  </si>
  <si>
    <t xml:space="preserve"> - initial experiment B</t>
  </si>
  <si>
    <t>Goal 2: Provisional patent filing (e.g.)</t>
  </si>
  <si>
    <t>Apply for additional grant(s) (A, B, C) (e.g.)</t>
  </si>
  <si>
    <t>Engage Commercial partner</t>
  </si>
  <si>
    <t>Goal 1: IP/Commercialization Meeting (e.g.)</t>
  </si>
  <si>
    <t>Principal Investigator, Co-Investigator(s)</t>
  </si>
  <si>
    <t>Completed</t>
  </si>
  <si>
    <t>Projected</t>
  </si>
  <si>
    <t>D</t>
  </si>
  <si>
    <t>Follow on Funding Plan</t>
  </si>
  <si>
    <t>Regulatory Strategy</t>
  </si>
  <si>
    <t>Goal 1: Initial Regulatory Planning w Consultant</t>
  </si>
  <si>
    <t>Goal 2: Pre-IDE/Kickoff Meeting w FDA</t>
  </si>
  <si>
    <t>Goal 3: Regulatory Submission</t>
  </si>
  <si>
    <t>Business Plan Development</t>
  </si>
  <si>
    <t>R&amp;D/Testing Specific Aims</t>
  </si>
  <si>
    <t>AIM 2: Proof of Principle studies (e.g.)</t>
  </si>
  <si>
    <t>AIM 1: Prototype Development (e.g.)</t>
  </si>
  <si>
    <t>PROJECT GANTT CHART</t>
  </si>
  <si>
    <t>Project Title</t>
  </si>
  <si>
    <t>Please amend the headings, milestones and activities according to your project's specific requirements.</t>
  </si>
  <si>
    <t xml:space="preserve"> Milestone 1 (Prototype A development) completion</t>
  </si>
  <si>
    <t>Please use May of each year as the starting point of each project &amp; adjust the years accordingly to reflect your project application.</t>
  </si>
  <si>
    <t>May</t>
  </si>
  <si>
    <t>Jun</t>
  </si>
  <si>
    <t xml:space="preserve">Nov </t>
  </si>
  <si>
    <t xml:space="preserve">Apr </t>
  </si>
  <si>
    <t>Project Year 1</t>
  </si>
  <si>
    <t>Apr</t>
  </si>
  <si>
    <t>Project Year 2</t>
  </si>
  <si>
    <t>Activities and Milestones</t>
  </si>
  <si>
    <t>Milestone Completed</t>
  </si>
  <si>
    <t>[ACTIVITY / MILESTONE HEADING]</t>
  </si>
  <si>
    <t xml:space="preserve">E.g. AIM 1: </t>
  </si>
  <si>
    <t>E.g. AIM 2:</t>
  </si>
  <si>
    <t>E.g. AIM 3:</t>
  </si>
  <si>
    <t>E.g. AIM 4:</t>
  </si>
  <si>
    <t xml:space="preserve"> Milestone completion</t>
  </si>
  <si>
    <t>TOTAL COSTS</t>
  </si>
  <si>
    <t>Object Class Category</t>
  </si>
  <si>
    <t>Qty</t>
  </si>
  <si>
    <t>Unit (Days, Mos., Trips, Etc.)</t>
  </si>
  <si>
    <t>Months</t>
  </si>
  <si>
    <t>Each</t>
  </si>
  <si>
    <t>1. Manpower</t>
  </si>
  <si>
    <t>1.1 Salaries and Wages</t>
  </si>
  <si>
    <t>M-001 Researcher</t>
  </si>
  <si>
    <t>PROJECT BUDGET BREAKDOWN</t>
  </si>
  <si>
    <t>M-003 Research Assistant with Non-Degree Qualifications</t>
  </si>
  <si>
    <t>M-004 Technician</t>
  </si>
  <si>
    <t>M-005 Consultant</t>
  </si>
  <si>
    <t>Please note that only DIRECT costs associated with the project are eligible expenses under the BRC grants for activities in Brunei Darussalam.</t>
  </si>
  <si>
    <t>Working Day</t>
  </si>
  <si>
    <t>SUBTOTAL: Salaries and Wages</t>
  </si>
  <si>
    <t>1.2  Local and International Student Allowances</t>
  </si>
  <si>
    <t>Local Students</t>
  </si>
  <si>
    <t>M-007L Research Assitant with Degree qualifications and above</t>
  </si>
  <si>
    <t>M-006L Post-doctoral Student</t>
  </si>
  <si>
    <t>M-008L Undergraduate Student attachment (ie. Students who have not yet graduated)</t>
  </si>
  <si>
    <t>International Students</t>
  </si>
  <si>
    <t>M-006I Post-doctoral Student</t>
  </si>
  <si>
    <t>M-007I Research Assitant with Degree qualifications and above</t>
  </si>
  <si>
    <t>M-008I Undergraduate Student attachment (ie. Students who have not yet graduated)</t>
  </si>
  <si>
    <t>SUBTOTAL: Local Student Allowances</t>
  </si>
  <si>
    <t>SUBTOTAL: International Student Allowances</t>
  </si>
  <si>
    <t>Expected Start Date 
(DD-MMM-YY)</t>
  </si>
  <si>
    <t>Expected End Date 
(DD-MMM-YY)</t>
  </si>
  <si>
    <t>No. of Units (Days, Mos., Trips, Etc.)</t>
  </si>
  <si>
    <t>Unit Amt (B$)</t>
  </si>
  <si>
    <t xml:space="preserve">Amt (B$) </t>
  </si>
  <si>
    <t>REMARKS</t>
  </si>
  <si>
    <t>Justification</t>
  </si>
  <si>
    <t>Other Notes</t>
  </si>
  <si>
    <t>Please state which milestones this contributes to</t>
  </si>
  <si>
    <t>M-002 Research Assistant with Degree qualifications and above</t>
  </si>
  <si>
    <t xml:space="preserve"> $-  </t>
  </si>
  <si>
    <t>1.3  Visiting Experts</t>
  </si>
  <si>
    <t>M-009a Visiting Experts Project Professional Fee</t>
  </si>
  <si>
    <t>M-009b Visiting Experts Travel Fare</t>
  </si>
  <si>
    <t>SUBTOTAL: Visiting Experts</t>
  </si>
  <si>
    <t>1.4 Data Collection</t>
  </si>
  <si>
    <t>M-010 Data Collectors / Entry</t>
  </si>
  <si>
    <t>SUBTOTAL: Data Collection</t>
  </si>
  <si>
    <t>1.5 Others (Please specify below)</t>
  </si>
  <si>
    <t>M-012.1 [INSERT DESCRIPTION]</t>
  </si>
  <si>
    <t>M-012.2 [INSERT DESCRIPTION]</t>
  </si>
  <si>
    <t>M-012.3 [INSERT DESCRIPTION]</t>
  </si>
  <si>
    <t>SUBTOTAL: Others</t>
  </si>
  <si>
    <t>INSERT</t>
  </si>
  <si>
    <t>Return Trip</t>
  </si>
  <si>
    <t>E.g. Per Test</t>
  </si>
  <si>
    <t>TOTAL: MANPOWER EXPENSES</t>
  </si>
  <si>
    <t>M-011 Research Subjects</t>
  </si>
  <si>
    <t>2. Training</t>
  </si>
  <si>
    <t>2.1 Standard Training Costs</t>
  </si>
  <si>
    <t>T-001 Course Fee</t>
  </si>
  <si>
    <t>T-003 Transportation - Ground Transport</t>
  </si>
  <si>
    <t>T-004 Transportation - Air Travel (Return Economy Ticket)</t>
  </si>
  <si>
    <t>T-005 Transportation - Sea Travel</t>
  </si>
  <si>
    <t>T-006 Accommodation</t>
  </si>
  <si>
    <t>Day</t>
  </si>
  <si>
    <t>Month / Day / Course</t>
  </si>
  <si>
    <t>SUBTOTAL: Standard Training Costs</t>
  </si>
  <si>
    <t>TOTAL: TRAINING EXPENSES</t>
  </si>
  <si>
    <t>T-002 Travel Allowance (per diem)</t>
  </si>
  <si>
    <t>T-007.1 [INSERT DESCRIPTION]</t>
  </si>
  <si>
    <t>T-007.2 [INSERT DESCRIPTION]</t>
  </si>
  <si>
    <t>T-007.3 [INSERT DESCRIPTION]</t>
  </si>
  <si>
    <t>2.2 Others (Please specify below)</t>
  </si>
  <si>
    <t>Km</t>
  </si>
  <si>
    <t>Trip</t>
  </si>
  <si>
    <t>Night</t>
  </si>
  <si>
    <t>3. Equipment, Hardware and Software</t>
  </si>
  <si>
    <t xml:space="preserve"> Amt (B$)  </t>
  </si>
  <si>
    <t>YEAR 1 COSTS</t>
  </si>
  <si>
    <t>YEAR 2 COSTS</t>
  </si>
  <si>
    <t>3.1 Equipment</t>
  </si>
  <si>
    <t>E-001.1 Equipment X</t>
  </si>
  <si>
    <t>E-001.2 Equipment Y</t>
  </si>
  <si>
    <t>E-001.3 Equipment Z</t>
  </si>
  <si>
    <t>E-001 New Hardware Equipment [insert list of specific items]</t>
  </si>
  <si>
    <t>E-002 IT and Communication Equipment [Insert list of specific items</t>
  </si>
  <si>
    <t>E-002.1 Equipment X</t>
  </si>
  <si>
    <t>E-002.2 Equipment Y</t>
  </si>
  <si>
    <t>E-002.3 Equipment Z</t>
  </si>
  <si>
    <t>E-003.1 Equipment X</t>
  </si>
  <si>
    <t>E-003.2 Equipment Y</t>
  </si>
  <si>
    <t>E-004.2 Equipment B Lease</t>
  </si>
  <si>
    <t>E-004.1 Equipment A Lease</t>
  </si>
  <si>
    <t>SUBTOTAL: Equipment Costs</t>
  </si>
  <si>
    <t>3.2 Software</t>
  </si>
  <si>
    <t>E-003 Transport costs for delivery of foreign grantee-owned equipment brought to Brunei [insert list of specific items]</t>
  </si>
  <si>
    <t>E-004 Equipment Lease [insert list of specific items]</t>
  </si>
  <si>
    <t>SUBTOTAL: Software Costs</t>
  </si>
  <si>
    <t>Shipment</t>
  </si>
  <si>
    <t>Months / Days</t>
  </si>
  <si>
    <t>Months / Year</t>
  </si>
  <si>
    <t>E-005 Software Licence / Subscription [insert list]</t>
  </si>
  <si>
    <t>E-005.1 Software X</t>
  </si>
  <si>
    <t>E-005.2 Software Y</t>
  </si>
  <si>
    <t>3.3 Others (Please specify below)</t>
  </si>
  <si>
    <t>E-006.1 [INSERT DESCRIPTION]</t>
  </si>
  <si>
    <t>E-006.2 [INSERT DESCRIPTION]</t>
  </si>
  <si>
    <t>E-006.3 [INSERT DESCRIPTION]</t>
  </si>
  <si>
    <t>E-005.3 Software Z</t>
  </si>
  <si>
    <t>4. Research Consumables</t>
  </si>
  <si>
    <t>TOTAL: EQUIPMENT, HARDWARE AND SOFTWARE</t>
  </si>
  <si>
    <t>4.1 Standard Research Consumables</t>
  </si>
  <si>
    <t>C-001 Lab Supplies [insert list of specific items]</t>
  </si>
  <si>
    <t>C-001.1 Item X</t>
  </si>
  <si>
    <t>C-001.2 Item Y</t>
  </si>
  <si>
    <t>C-002 Tools [Insert list of specific items]</t>
  </si>
  <si>
    <t>C-002.1 Tool X</t>
  </si>
  <si>
    <t>C-002.2 Tool Y</t>
  </si>
  <si>
    <t>C-003 Chemicals and Reagents [Insert list of specific items]</t>
  </si>
  <si>
    <t>C-002.1 Chemical X</t>
  </si>
  <si>
    <t>C-002.2 Chemical Y</t>
  </si>
  <si>
    <t>C-004 Other Materials [Insert list of specific items]</t>
  </si>
  <si>
    <t>C-004.1 Material X</t>
  </si>
  <si>
    <t>C-004.2 Material Y</t>
  </si>
  <si>
    <t>C-005.1 Plant X</t>
  </si>
  <si>
    <t>C-005.2 Plant Y</t>
  </si>
  <si>
    <t>C-005 Plants [Insert list of specific items]</t>
  </si>
  <si>
    <t>C-006 Animals [Insert list of specific items]</t>
  </si>
  <si>
    <t>C-006.1 Animal X</t>
  </si>
  <si>
    <t>C-006.2 Animal Y</t>
  </si>
  <si>
    <t>SUBTOTAL: Standard Research Consumables Costs</t>
  </si>
  <si>
    <t>4.2 Others (Please specify below)</t>
  </si>
  <si>
    <t>C-007.1 [INSERT DESCRIPTION]</t>
  </si>
  <si>
    <t>C-007.2 [INSERT DESCRIPTION]</t>
  </si>
  <si>
    <t>C-007.3 [INSERT DESCRIPTION]</t>
  </si>
  <si>
    <t>Litre</t>
  </si>
  <si>
    <t>Bottle</t>
  </si>
  <si>
    <t>5.1 Publications</t>
  </si>
  <si>
    <t>MISC-001 Publication Page Charges - Journals</t>
  </si>
  <si>
    <t>MISC-002 Publication Page Charges - Conference Papers</t>
  </si>
  <si>
    <t>MISC-003 Media Releases</t>
  </si>
  <si>
    <t>5.2 Purchase of Books, Manuscripts or Reports of Relevance</t>
  </si>
  <si>
    <t>MISC-004 Book</t>
  </si>
  <si>
    <t>MISC-005 Manuscript</t>
  </si>
  <si>
    <t>MISC-006 Report</t>
  </si>
  <si>
    <t>5.3 Postal and Courier Services</t>
  </si>
  <si>
    <t>MISC-007 Postal and Courier Services</t>
  </si>
  <si>
    <t>MISC-008 Miscellaneous Professional Services</t>
  </si>
  <si>
    <t>SUBTOTAL: Publication Costs</t>
  </si>
  <si>
    <t>SUBTOTAL: Books, Manuscripts and Reports Costs</t>
  </si>
  <si>
    <t>SUBTOTAL: Postal and Courier Services</t>
  </si>
  <si>
    <t>SUBTOTAL: Miscellaneous Courier Services cost</t>
  </si>
  <si>
    <t>MISC-009.3 [INSERT DESCRIPTION]</t>
  </si>
  <si>
    <t>MISC-009.1 [INSERT DESCRIPTION]</t>
  </si>
  <si>
    <t>MISC-009.2 [INSERT DESCRIPTION]</t>
  </si>
  <si>
    <t>5.4 Postal and Courier Services</t>
  </si>
  <si>
    <t>5.5 Others (Please specify below)</t>
  </si>
  <si>
    <t>TOTAL: Miscellaneous Costs</t>
  </si>
  <si>
    <t>6.1 Intellectual Property Protection [Insert list of Costs]</t>
  </si>
  <si>
    <t>2. E.g. Patent Filing at BruIPO</t>
  </si>
  <si>
    <t>3. E.g. Patent Filing in XX intellectual property office</t>
  </si>
  <si>
    <t>1. E.g. Patent Search</t>
  </si>
  <si>
    <t>1. E.g. Experiment A</t>
  </si>
  <si>
    <t>2. E.g. Test facilities B</t>
  </si>
  <si>
    <t>6.2 Proof of Principle / Concept [Insert list of Costs]</t>
  </si>
  <si>
    <t>6.3 Prototyping [Insert list of Costs]</t>
  </si>
  <si>
    <t>1. E.g. Prototype design</t>
  </si>
  <si>
    <t>2. E.g. Prototype manufacture</t>
  </si>
  <si>
    <t>3. E.g. Prototype materials</t>
  </si>
  <si>
    <t>6. Commercialisation Expenses - MANDATORY FOR R&amp;D COMMERCIALISATION SUPPORT PROGRAMME</t>
  </si>
  <si>
    <t>6.4 Technical Validation [Insert list of Costs]</t>
  </si>
  <si>
    <t>1. E.g. Test subject A</t>
  </si>
  <si>
    <t xml:space="preserve">6.5 Market Testing </t>
  </si>
  <si>
    <t>1. E.g. Test run in Brunei Muara - Fuel</t>
  </si>
  <si>
    <t>6.6 Venture Capitalist / Investor matching</t>
  </si>
  <si>
    <t>1. E.g. Subscription to technology transfer platform e.g. PLATCOM</t>
  </si>
  <si>
    <t>SUBTOTAL: IP Protection</t>
  </si>
  <si>
    <t>SUBTOTAL: Proof of Principle / Concept Costs</t>
  </si>
  <si>
    <t>SUBTOTAL: Prototyping Costs</t>
  </si>
  <si>
    <t>SUBTOTAL: Technical Validation Costs</t>
  </si>
  <si>
    <t>SUBTOTAL: Market Testing Costs</t>
  </si>
  <si>
    <t>SUBTOTAL: Venture Capitalist / Investor Matching Costs</t>
  </si>
  <si>
    <t>TOTAL: COMMERCIALISATION COSTS</t>
  </si>
  <si>
    <t xml:space="preserve">5.Miscellanous </t>
  </si>
  <si>
    <t>TOTAL: RESEARCH CONSUMABLES</t>
  </si>
  <si>
    <t>TOTAL PROJECT SCHEME VALUE</t>
  </si>
  <si>
    <r>
      <t>Cost-Share (for Industrial Research Grant) -</t>
    </r>
    <r>
      <rPr>
        <b/>
        <i/>
        <sz val="12"/>
        <color indexed="9"/>
        <rFont val="Arial"/>
      </rPr>
      <t xml:space="preserve"> Applicant Contribution (list out items that would be covered by Applicant - with Reference no. C-001)</t>
    </r>
  </si>
  <si>
    <t>1 Manpower</t>
  </si>
  <si>
    <t>FOR INDUSTRIAL RESEARCH GRANT:</t>
  </si>
  <si>
    <t>Applicant Contribution</t>
  </si>
  <si>
    <t>Value of Contribution</t>
  </si>
  <si>
    <t>Type of Contribution (Cash / In-Kind)</t>
  </si>
  <si>
    <t>Remainder</t>
  </si>
  <si>
    <t>Milestone #1: Prototype completion</t>
  </si>
  <si>
    <t>Cash</t>
  </si>
  <si>
    <t>In-Kind</t>
  </si>
  <si>
    <t>Critical manpower and no existing manpower</t>
  </si>
  <si>
    <t>Employing a UBD researcher</t>
  </si>
  <si>
    <t>2 Training</t>
  </si>
  <si>
    <t>3 Equipment, Hardware and Software</t>
  </si>
  <si>
    <t>4 Consumables</t>
  </si>
  <si>
    <t>5 Miscellaneous</t>
  </si>
  <si>
    <t>TOTAL FUNDS REQUESTED THROUGH BRC GRANT</t>
  </si>
  <si>
    <t>TOTAL: APPLICANT CONTRIBUTION</t>
  </si>
  <si>
    <t>TOTAL FUNDS REQUESTED THROUGH GRANT</t>
  </si>
  <si>
    <t>Please note that only DIRECT costs associated with the project are eligible expenses under the grants for activities in Brunei Darussalam (REFER ANNEX A FOR MORE DETAILS)</t>
  </si>
  <si>
    <t>2. Capacity Building</t>
  </si>
  <si>
    <t>CB-001 Course Fee</t>
  </si>
  <si>
    <t>CB-002 Living Allowance</t>
  </si>
  <si>
    <t>CB-003 Transportation - Ground Transport</t>
  </si>
  <si>
    <t>CB-004 Transportation - Air Travel (Return Economy Ticket)</t>
  </si>
  <si>
    <t>CB-005 Transportation - Sea Travel</t>
  </si>
  <si>
    <t>CB-006 Accommodation</t>
  </si>
  <si>
    <t>E-002 Transportation costs for delivery of foreign grantee-owned equipment brought to Brunei [Insert list of specific items]</t>
  </si>
  <si>
    <t>E-003 Equipment lease [insert list of specific items]</t>
  </si>
  <si>
    <t>E-005 Licence / Subscription for the project duration only [insert list]</t>
  </si>
  <si>
    <t>C-002 Disposal Tools [Insert list of specific items]</t>
  </si>
  <si>
    <t>5.2 Other Publicity</t>
  </si>
  <si>
    <t>SUBTOTAL: Other Publicity</t>
  </si>
  <si>
    <t>5.3 Purchase of Books, Manuscripts or Reports of Relevance</t>
  </si>
  <si>
    <t>5.5 Postal and Courier Services</t>
  </si>
  <si>
    <t>5.6 Others (Please specify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</si>
</sst>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</numFmts>
  <fonts count="2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8"/>
      <name val="Arial"/>
      <family val="2"/>
    </font>
    <font>
      <sz val="8"/>
      <color indexed="43"/>
      <name val="Arial"/>
    </font>
    <font>
      <b/>
      <sz val="11"/>
      <color indexed="43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sz val="10"/>
      <color indexed="81"/>
      <name val="Calibri"/>
    </font>
    <font>
      <b/>
      <sz val="10"/>
      <color indexed="81"/>
      <name val="Calibri"/>
    </font>
    <font>
      <b/>
      <i/>
      <sz val="10"/>
      <color indexed="8"/>
      <name val="Arial"/>
    </font>
    <font>
      <b/>
      <i/>
      <sz val="10"/>
      <name val="Arial"/>
    </font>
    <font>
      <b/>
      <i/>
      <sz val="12"/>
      <color indexed="9"/>
      <name val="Arial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indexed="81"/>
      <name val="Calibri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6933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4F6228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44062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D1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Alignment="1"/>
    <xf numFmtId="0" fontId="0" fillId="0" borderId="0" xfId="0" applyFill="1" applyBorder="1" applyAlignment="1"/>
    <xf numFmtId="14" fontId="3" fillId="0" borderId="0" xfId="0" applyNumberFormat="1" applyFont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0" borderId="8" xfId="0" applyFont="1" applyFill="1" applyBorder="1"/>
    <xf numFmtId="49" fontId="5" fillId="4" borderId="4" xfId="0" applyNumberFormat="1" applyFont="1" applyFill="1" applyBorder="1" applyAlignment="1">
      <alignment horizontal="left"/>
    </xf>
    <xf numFmtId="0" fontId="5" fillId="4" borderId="4" xfId="0" applyNumberFormat="1" applyFont="1" applyFill="1" applyBorder="1" applyAlignment="1">
      <alignment horizontal="left"/>
    </xf>
    <xf numFmtId="0" fontId="5" fillId="4" borderId="2" xfId="0" applyFont="1" applyFill="1" applyBorder="1"/>
    <xf numFmtId="0" fontId="5" fillId="4" borderId="1" xfId="0" applyFont="1" applyFill="1" applyBorder="1"/>
    <xf numFmtId="0" fontId="5" fillId="4" borderId="3" xfId="0" applyFont="1" applyFill="1" applyBorder="1"/>
    <xf numFmtId="0" fontId="6" fillId="4" borderId="8" xfId="0" applyFont="1" applyFill="1" applyBorder="1"/>
    <xf numFmtId="0" fontId="4" fillId="2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3" borderId="11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3" borderId="10" xfId="0" applyFont="1" applyFill="1" applyBorder="1"/>
    <xf numFmtId="0" fontId="8" fillId="0" borderId="0" xfId="0" applyFont="1" applyAlignment="1">
      <alignment horizontal="center"/>
    </xf>
    <xf numFmtId="0" fontId="7" fillId="0" borderId="0" xfId="0" applyFont="1" applyFill="1" applyBorder="1"/>
    <xf numFmtId="0" fontId="2" fillId="5" borderId="10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vertical="top"/>
    </xf>
    <xf numFmtId="0" fontId="0" fillId="0" borderId="21" xfId="0" applyBorder="1" applyAlignment="1">
      <alignment horizontal="center" vertical="top" wrapText="1"/>
    </xf>
    <xf numFmtId="0" fontId="10" fillId="0" borderId="0" xfId="0" applyFont="1" applyFill="1" applyBorder="1"/>
    <xf numFmtId="0" fontId="21" fillId="0" borderId="0" xfId="0" applyFont="1" applyFill="1" applyBorder="1" applyAlignment="1">
      <alignment vertical="top"/>
    </xf>
    <xf numFmtId="0" fontId="11" fillId="0" borderId="31" xfId="0" applyFont="1" applyFill="1" applyBorder="1" applyAlignment="1">
      <alignment horizontal="center" vertical="top" wrapText="1"/>
    </xf>
    <xf numFmtId="0" fontId="11" fillId="0" borderId="3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8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0" xfId="0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0" fontId="10" fillId="13" borderId="0" xfId="0" applyFont="1" applyFill="1" applyAlignment="1">
      <alignment vertical="top"/>
    </xf>
    <xf numFmtId="0" fontId="0" fillId="13" borderId="0" xfId="0" applyFill="1" applyAlignment="1">
      <alignment vertical="top"/>
    </xf>
    <xf numFmtId="0" fontId="11" fillId="0" borderId="33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36" xfId="0" applyFont="1" applyFill="1" applyBorder="1" applyAlignment="1">
      <alignment horizontal="center" vertical="top" wrapText="1"/>
    </xf>
    <xf numFmtId="0" fontId="1" fillId="12" borderId="37" xfId="0" applyFont="1" applyFill="1" applyBorder="1" applyAlignment="1">
      <alignment horizontal="center" vertical="top" wrapText="1"/>
    </xf>
    <xf numFmtId="0" fontId="1" fillId="12" borderId="38" xfId="0" applyFont="1" applyFill="1" applyBorder="1" applyAlignment="1">
      <alignment horizontal="center" vertical="top" wrapText="1"/>
    </xf>
    <xf numFmtId="0" fontId="1" fillId="8" borderId="36" xfId="0" applyFont="1" applyFill="1" applyBorder="1" applyAlignment="1">
      <alignment horizontal="center" vertical="top" wrapText="1"/>
    </xf>
    <xf numFmtId="0" fontId="1" fillId="10" borderId="39" xfId="0" applyFont="1" applyFill="1" applyBorder="1" applyAlignment="1">
      <alignment horizontal="center" vertical="top" wrapText="1"/>
    </xf>
    <xf numFmtId="0" fontId="1" fillId="14" borderId="39" xfId="0" applyFont="1" applyFill="1" applyBorder="1" applyAlignment="1">
      <alignment horizontal="center" vertical="top" wrapText="1"/>
    </xf>
    <xf numFmtId="164" fontId="1" fillId="14" borderId="40" xfId="0" applyNumberFormat="1" applyFont="1" applyFill="1" applyBorder="1" applyAlignment="1">
      <alignment horizontal="center" vertical="top" wrapText="1"/>
    </xf>
    <xf numFmtId="164" fontId="1" fillId="9" borderId="41" xfId="1" applyNumberFormat="1" applyFont="1" applyFill="1" applyBorder="1" applyAlignment="1">
      <alignment horizontal="center" vertical="top" wrapText="1"/>
    </xf>
    <xf numFmtId="0" fontId="1" fillId="9" borderId="36" xfId="0" applyFont="1" applyFill="1" applyBorder="1" applyAlignment="1">
      <alignment horizontal="center" vertical="top" wrapText="1"/>
    </xf>
    <xf numFmtId="164" fontId="1" fillId="9" borderId="42" xfId="1" applyNumberFormat="1" applyFont="1" applyFill="1" applyBorder="1" applyAlignment="1">
      <alignment horizontal="center" vertical="top" wrapText="1"/>
    </xf>
    <xf numFmtId="164" fontId="1" fillId="12" borderId="20" xfId="1" applyNumberFormat="1" applyFont="1" applyFill="1" applyBorder="1" applyAlignment="1">
      <alignment horizontal="center" vertical="top" wrapText="1"/>
    </xf>
    <xf numFmtId="0" fontId="1" fillId="12" borderId="4" xfId="0" applyFont="1" applyFill="1" applyBorder="1" applyAlignment="1">
      <alignment horizontal="center" vertical="top" wrapText="1"/>
    </xf>
    <xf numFmtId="164" fontId="1" fillId="12" borderId="18" xfId="1" applyNumberFormat="1" applyFont="1" applyFill="1" applyBorder="1" applyAlignment="1">
      <alignment horizontal="center" vertical="top" wrapText="1"/>
    </xf>
    <xf numFmtId="0" fontId="1" fillId="15" borderId="23" xfId="0" applyFont="1" applyFill="1" applyBorder="1" applyAlignment="1">
      <alignment vertical="top"/>
    </xf>
    <xf numFmtId="0" fontId="9" fillId="15" borderId="23" xfId="0" applyFont="1" applyFill="1" applyBorder="1" applyAlignment="1">
      <alignment horizontal="center" vertical="top"/>
    </xf>
    <xf numFmtId="0" fontId="9" fillId="16" borderId="23" xfId="0" applyFont="1" applyFill="1" applyBorder="1" applyAlignment="1">
      <alignment horizontal="center" vertical="top"/>
    </xf>
    <xf numFmtId="0" fontId="9" fillId="15" borderId="20" xfId="0" applyFont="1" applyFill="1" applyBorder="1" applyAlignment="1">
      <alignment horizontal="center" vertical="top"/>
    </xf>
    <xf numFmtId="0" fontId="9" fillId="15" borderId="4" xfId="0" applyFont="1" applyFill="1" applyBorder="1" applyAlignment="1">
      <alignment horizontal="center" vertical="top"/>
    </xf>
    <xf numFmtId="0" fontId="9" fillId="15" borderId="18" xfId="0" applyFont="1" applyFill="1" applyBorder="1" applyAlignment="1">
      <alignment horizontal="center" vertical="top"/>
    </xf>
    <xf numFmtId="0" fontId="1" fillId="17" borderId="4" xfId="0" applyFont="1" applyFill="1" applyBorder="1" applyAlignment="1">
      <alignment vertical="top" wrapText="1"/>
    </xf>
    <xf numFmtId="0" fontId="1" fillId="17" borderId="4" xfId="0" applyFont="1" applyFill="1" applyBorder="1" applyAlignment="1">
      <alignment horizontal="center" vertical="top" wrapText="1"/>
    </xf>
    <xf numFmtId="165" fontId="1" fillId="17" borderId="8" xfId="0" applyNumberFormat="1" applyFont="1" applyFill="1" applyBorder="1" applyAlignment="1">
      <alignment horizontal="center" vertical="top" wrapText="1"/>
    </xf>
    <xf numFmtId="0" fontId="1" fillId="17" borderId="8" xfId="0" applyFont="1" applyFill="1" applyBorder="1" applyAlignment="1">
      <alignment horizontal="center" vertical="top" wrapText="1"/>
    </xf>
    <xf numFmtId="0" fontId="1" fillId="17" borderId="20" xfId="0" applyFont="1" applyFill="1" applyBorder="1" applyAlignment="1">
      <alignment horizontal="center" vertical="top" wrapText="1"/>
    </xf>
    <xf numFmtId="164" fontId="1" fillId="17" borderId="18" xfId="1" applyNumberFormat="1" applyFont="1" applyFill="1" applyBorder="1" applyAlignment="1">
      <alignment horizontal="center" vertical="top" wrapText="1"/>
    </xf>
    <xf numFmtId="0" fontId="1" fillId="18" borderId="22" xfId="0" applyFont="1" applyFill="1" applyBorder="1" applyAlignment="1">
      <alignment horizontal="center" vertical="top" wrapText="1"/>
    </xf>
    <xf numFmtId="164" fontId="1" fillId="18" borderId="43" xfId="0" applyNumberFormat="1" applyFont="1" applyFill="1" applyBorder="1" applyAlignment="1">
      <alignment horizontal="center" vertical="top" wrapText="1"/>
    </xf>
    <xf numFmtId="164" fontId="1" fillId="17" borderId="19" xfId="1" applyNumberFormat="1" applyFont="1" applyFill="1" applyBorder="1" applyAlignment="1">
      <alignment horizontal="center" vertical="top" wrapText="1"/>
    </xf>
    <xf numFmtId="164" fontId="1" fillId="17" borderId="20" xfId="1" applyNumberFormat="1" applyFont="1" applyFill="1" applyBorder="1" applyAlignment="1">
      <alignment horizontal="center" vertical="top" wrapText="1"/>
    </xf>
    <xf numFmtId="0" fontId="0" fillId="17" borderId="4" xfId="0" applyFont="1" applyFill="1" applyBorder="1" applyAlignment="1">
      <alignment horizontal="left" vertical="top" wrapText="1" indent="2"/>
    </xf>
    <xf numFmtId="0" fontId="3" fillId="17" borderId="4" xfId="0" applyFont="1" applyFill="1" applyBorder="1" applyAlignment="1">
      <alignment horizontal="center" vertical="top" wrapText="1"/>
    </xf>
    <xf numFmtId="165" fontId="3" fillId="17" borderId="8" xfId="0" applyNumberFormat="1" applyFont="1" applyFill="1" applyBorder="1" applyAlignment="1">
      <alignment horizontal="center" vertical="top" wrapText="1"/>
    </xf>
    <xf numFmtId="42" fontId="3" fillId="17" borderId="8" xfId="1" applyNumberFormat="1" applyFont="1" applyFill="1" applyBorder="1" applyAlignment="1">
      <alignment horizontal="center" vertical="top" wrapText="1"/>
    </xf>
    <xf numFmtId="0" fontId="3" fillId="17" borderId="20" xfId="0" applyFont="1" applyFill="1" applyBorder="1" applyAlignment="1">
      <alignment horizontal="center" vertical="top" wrapText="1"/>
    </xf>
    <xf numFmtId="164" fontId="3" fillId="17" borderId="18" xfId="1" applyNumberFormat="1" applyFont="1" applyFill="1" applyBorder="1" applyAlignment="1">
      <alignment horizontal="center" vertical="top" wrapText="1"/>
    </xf>
    <xf numFmtId="0" fontId="0" fillId="18" borderId="22" xfId="0" applyFill="1" applyBorder="1" applyAlignment="1">
      <alignment horizontal="center" vertical="top" wrapText="1"/>
    </xf>
    <xf numFmtId="164" fontId="0" fillId="18" borderId="43" xfId="0" applyNumberFormat="1" applyFill="1" applyBorder="1" applyAlignment="1">
      <alignment horizontal="center" vertical="top" wrapText="1"/>
    </xf>
    <xf numFmtId="164" fontId="3" fillId="17" borderId="19" xfId="1" applyNumberFormat="1" applyFont="1" applyFill="1" applyBorder="1" applyAlignment="1">
      <alignment horizontal="center" vertical="top" wrapText="1"/>
    </xf>
    <xf numFmtId="164" fontId="3" fillId="17" borderId="20" xfId="1" applyNumberFormat="1" applyFont="1" applyFill="1" applyBorder="1" applyAlignment="1">
      <alignment horizontal="center" vertical="top" wrapText="1"/>
    </xf>
    <xf numFmtId="0" fontId="0" fillId="17" borderId="4" xfId="0" applyFont="1" applyFill="1" applyBorder="1" applyAlignment="1">
      <alignment horizontal="center" vertical="top" wrapText="1"/>
    </xf>
    <xf numFmtId="164" fontId="3" fillId="17" borderId="19" xfId="1" applyNumberFormat="1" applyFont="1" applyFill="1" applyBorder="1" applyAlignment="1">
      <alignment horizontal="center" vertical="top" wrapText="1"/>
    </xf>
    <xf numFmtId="0" fontId="18" fillId="17" borderId="4" xfId="0" applyFont="1" applyFill="1" applyBorder="1" applyAlignment="1">
      <alignment vertical="top"/>
    </xf>
    <xf numFmtId="0" fontId="12" fillId="17" borderId="4" xfId="0" applyFont="1" applyFill="1" applyBorder="1" applyAlignment="1">
      <alignment horizontal="center" vertical="top" wrapText="1"/>
    </xf>
    <xf numFmtId="165" fontId="12" fillId="17" borderId="8" xfId="0" applyNumberFormat="1" applyFont="1" applyFill="1" applyBorder="1" applyAlignment="1">
      <alignment horizontal="center" vertical="top" wrapText="1"/>
    </xf>
    <xf numFmtId="42" fontId="12" fillId="17" borderId="8" xfId="1" applyNumberFormat="1" applyFont="1" applyFill="1" applyBorder="1" applyAlignment="1">
      <alignment horizontal="center" vertical="top" wrapText="1"/>
    </xf>
    <xf numFmtId="0" fontId="12" fillId="17" borderId="20" xfId="0" applyFont="1" applyFill="1" applyBorder="1" applyAlignment="1">
      <alignment horizontal="center" vertical="top" wrapText="1"/>
    </xf>
    <xf numFmtId="164" fontId="12" fillId="17" borderId="18" xfId="1" applyNumberFormat="1" applyFont="1" applyFill="1" applyBorder="1" applyAlignment="1">
      <alignment horizontal="center" vertical="top" wrapText="1"/>
    </xf>
    <xf numFmtId="0" fontId="23" fillId="18" borderId="22" xfId="0" applyFont="1" applyFill="1" applyBorder="1" applyAlignment="1">
      <alignment horizontal="center" vertical="top" wrapText="1"/>
    </xf>
    <xf numFmtId="164" fontId="23" fillId="18" borderId="43" xfId="0" applyNumberFormat="1" applyFont="1" applyFill="1" applyBorder="1" applyAlignment="1">
      <alignment horizontal="center" vertical="top" wrapText="1"/>
    </xf>
    <xf numFmtId="164" fontId="12" fillId="17" borderId="19" xfId="1" applyNumberFormat="1" applyFont="1" applyFill="1" applyBorder="1" applyAlignment="1">
      <alignment horizontal="center" vertical="top" wrapText="1"/>
    </xf>
    <xf numFmtId="164" fontId="12" fillId="17" borderId="20" xfId="1" applyNumberFormat="1" applyFont="1" applyFill="1" applyBorder="1" applyAlignment="1">
      <alignment horizontal="center" vertical="top" wrapText="1"/>
    </xf>
    <xf numFmtId="0" fontId="1" fillId="17" borderId="4" xfId="0" applyFont="1" applyFill="1" applyBorder="1" applyAlignment="1">
      <alignment vertical="top"/>
    </xf>
    <xf numFmtId="42" fontId="1" fillId="17" borderId="8" xfId="0" applyNumberFormat="1" applyFont="1" applyFill="1" applyBorder="1" applyAlignment="1">
      <alignment horizontal="center" vertical="top" wrapText="1"/>
    </xf>
    <xf numFmtId="0" fontId="1" fillId="17" borderId="4" xfId="0" applyFont="1" applyFill="1" applyBorder="1" applyAlignment="1">
      <alignment horizontal="center" vertical="top"/>
    </xf>
    <xf numFmtId="165" fontId="1" fillId="17" borderId="8" xfId="0" applyNumberFormat="1" applyFont="1" applyFill="1" applyBorder="1" applyAlignment="1">
      <alignment horizontal="center" vertical="top"/>
    </xf>
    <xf numFmtId="0" fontId="1" fillId="17" borderId="8" xfId="0" applyFont="1" applyFill="1" applyBorder="1" applyAlignment="1">
      <alignment horizontal="center" vertical="top"/>
    </xf>
    <xf numFmtId="0" fontId="1" fillId="17" borderId="20" xfId="0" applyFont="1" applyFill="1" applyBorder="1" applyAlignment="1">
      <alignment horizontal="center" vertical="top"/>
    </xf>
    <xf numFmtId="164" fontId="1" fillId="17" borderId="18" xfId="1" applyNumberFormat="1" applyFont="1" applyFill="1" applyBorder="1" applyAlignment="1">
      <alignment horizontal="center" vertical="top"/>
    </xf>
    <xf numFmtId="0" fontId="1" fillId="18" borderId="22" xfId="0" applyFont="1" applyFill="1" applyBorder="1" applyAlignment="1">
      <alignment horizontal="center" vertical="top"/>
    </xf>
    <xf numFmtId="164" fontId="1" fillId="18" borderId="43" xfId="0" applyNumberFormat="1" applyFont="1" applyFill="1" applyBorder="1" applyAlignment="1">
      <alignment horizontal="center" vertical="top"/>
    </xf>
    <xf numFmtId="164" fontId="1" fillId="17" borderId="19" xfId="1" applyNumberFormat="1" applyFont="1" applyFill="1" applyBorder="1" applyAlignment="1">
      <alignment horizontal="center" vertical="top"/>
    </xf>
    <xf numFmtId="164" fontId="1" fillId="17" borderId="20" xfId="1" applyNumberFormat="1" applyFont="1" applyFill="1" applyBorder="1" applyAlignment="1">
      <alignment horizontal="center" vertical="top"/>
    </xf>
    <xf numFmtId="0" fontId="0" fillId="17" borderId="4" xfId="0" applyFont="1" applyFill="1" applyBorder="1" applyAlignment="1">
      <alignment vertical="top"/>
    </xf>
    <xf numFmtId="42" fontId="3" fillId="17" borderId="8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42" fontId="3" fillId="0" borderId="8" xfId="0" applyNumberFormat="1" applyFont="1" applyFill="1" applyBorder="1" applyAlignment="1">
      <alignment horizontal="center" vertical="top" wrapText="1"/>
    </xf>
    <xf numFmtId="0" fontId="19" fillId="17" borderId="4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164" fontId="3" fillId="0" borderId="19" xfId="1" applyNumberFormat="1" applyFont="1" applyFill="1" applyBorder="1" applyAlignment="1">
      <alignment horizontal="center" vertical="top" wrapText="1"/>
    </xf>
    <xf numFmtId="164" fontId="3" fillId="0" borderId="18" xfId="1" applyNumberFormat="1" applyFont="1" applyFill="1" applyBorder="1" applyAlignment="1">
      <alignment horizontal="center" vertical="top" wrapText="1"/>
    </xf>
    <xf numFmtId="164" fontId="3" fillId="0" borderId="20" xfId="1" applyNumberFormat="1" applyFont="1" applyFill="1" applyBorder="1" applyAlignment="1">
      <alignment horizontal="center" vertical="top" wrapText="1"/>
    </xf>
    <xf numFmtId="0" fontId="12" fillId="17" borderId="19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17" borderId="20" xfId="0" applyFont="1" applyFill="1" applyBorder="1" applyAlignment="1">
      <alignment horizontal="center" vertical="top"/>
    </xf>
    <xf numFmtId="0" fontId="0" fillId="18" borderId="22" xfId="0" applyFill="1" applyBorder="1" applyAlignment="1">
      <alignment horizontal="center" vertical="top"/>
    </xf>
    <xf numFmtId="42" fontId="0" fillId="0" borderId="8" xfId="0" applyNumberFormat="1" applyFont="1" applyFill="1" applyBorder="1" applyAlignment="1">
      <alignment horizontal="center" vertical="top" wrapText="1"/>
    </xf>
    <xf numFmtId="164" fontId="0" fillId="0" borderId="43" xfId="0" applyNumberFormat="1" applyBorder="1" applyAlignment="1">
      <alignment horizontal="center" vertical="top" wrapText="1"/>
    </xf>
    <xf numFmtId="0" fontId="0" fillId="18" borderId="4" xfId="0" applyFill="1" applyBorder="1" applyAlignment="1">
      <alignment horizontal="left" vertical="top" wrapText="1" indent="2"/>
    </xf>
    <xf numFmtId="0" fontId="0" fillId="19" borderId="4" xfId="0" applyFont="1" applyFill="1" applyBorder="1" applyAlignment="1">
      <alignment vertical="top"/>
    </xf>
    <xf numFmtId="0" fontId="1" fillId="19" borderId="4" xfId="0" applyFont="1" applyFill="1" applyBorder="1" applyAlignment="1">
      <alignment horizontal="center" vertical="top"/>
    </xf>
    <xf numFmtId="165" fontId="1" fillId="19" borderId="8" xfId="0" applyNumberFormat="1" applyFont="1" applyFill="1" applyBorder="1" applyAlignment="1">
      <alignment horizontal="center" vertical="top"/>
    </xf>
    <xf numFmtId="42" fontId="1" fillId="19" borderId="8" xfId="0" applyNumberFormat="1" applyFont="1" applyFill="1" applyBorder="1" applyAlignment="1">
      <alignment horizontal="center" vertical="top"/>
    </xf>
    <xf numFmtId="0" fontId="1" fillId="19" borderId="20" xfId="0" applyFont="1" applyFill="1" applyBorder="1" applyAlignment="1">
      <alignment horizontal="center" vertical="top"/>
    </xf>
    <xf numFmtId="164" fontId="1" fillId="19" borderId="18" xfId="1" applyNumberFormat="1" applyFont="1" applyFill="1" applyBorder="1" applyAlignment="1">
      <alignment horizontal="center" vertical="top"/>
    </xf>
    <xf numFmtId="0" fontId="1" fillId="20" borderId="22" xfId="0" applyFont="1" applyFill="1" applyBorder="1" applyAlignment="1">
      <alignment horizontal="center" vertical="top"/>
    </xf>
    <xf numFmtId="164" fontId="1" fillId="19" borderId="19" xfId="1" applyNumberFormat="1" applyFont="1" applyFill="1" applyBorder="1" applyAlignment="1">
      <alignment horizontal="center" vertical="top"/>
    </xf>
    <xf numFmtId="164" fontId="1" fillId="19" borderId="20" xfId="1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0" fillId="0" borderId="4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top"/>
    </xf>
    <xf numFmtId="165" fontId="1" fillId="0" borderId="8" xfId="0" applyNumberFormat="1" applyFont="1" applyFill="1" applyBorder="1" applyAlignment="1">
      <alignment horizontal="center" vertical="top"/>
    </xf>
    <xf numFmtId="42" fontId="1" fillId="0" borderId="8" xfId="0" applyNumberFormat="1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top"/>
    </xf>
    <xf numFmtId="164" fontId="1" fillId="0" borderId="18" xfId="1" applyNumberFormat="1" applyFont="1" applyFill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164" fontId="1" fillId="0" borderId="43" xfId="0" applyNumberFormat="1" applyFont="1" applyBorder="1" applyAlignment="1">
      <alignment horizontal="center" vertical="top"/>
    </xf>
    <xf numFmtId="164" fontId="1" fillId="0" borderId="19" xfId="1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164" fontId="1" fillId="0" borderId="20" xfId="1" applyNumberFormat="1" applyFont="1" applyFill="1" applyBorder="1" applyAlignment="1">
      <alignment horizontal="center" vertical="top"/>
    </xf>
    <xf numFmtId="0" fontId="1" fillId="15" borderId="4" xfId="0" applyFont="1" applyFill="1" applyBorder="1" applyAlignment="1">
      <alignment vertical="top"/>
    </xf>
    <xf numFmtId="165" fontId="9" fillId="15" borderId="8" xfId="0" applyNumberFormat="1" applyFont="1" applyFill="1" applyBorder="1" applyAlignment="1">
      <alignment horizontal="center" vertical="top"/>
    </xf>
    <xf numFmtId="0" fontId="9" fillId="15" borderId="8" xfId="0" applyFont="1" applyFill="1" applyBorder="1" applyAlignment="1">
      <alignment horizontal="center" vertical="top"/>
    </xf>
    <xf numFmtId="164" fontId="9" fillId="15" borderId="18" xfId="1" applyNumberFormat="1" applyFont="1" applyFill="1" applyBorder="1" applyAlignment="1">
      <alignment horizontal="center" vertical="top"/>
    </xf>
    <xf numFmtId="0" fontId="9" fillId="16" borderId="22" xfId="0" applyFont="1" applyFill="1" applyBorder="1" applyAlignment="1">
      <alignment horizontal="center" vertical="top"/>
    </xf>
    <xf numFmtId="164" fontId="9" fillId="16" borderId="43" xfId="0" applyNumberFormat="1" applyFont="1" applyFill="1" applyBorder="1" applyAlignment="1">
      <alignment horizontal="center" vertical="top"/>
    </xf>
    <xf numFmtId="164" fontId="9" fillId="15" borderId="19" xfId="1" applyNumberFormat="1" applyFont="1" applyFill="1" applyBorder="1" applyAlignment="1">
      <alignment horizontal="center" vertical="top"/>
    </xf>
    <xf numFmtId="164" fontId="9" fillId="15" borderId="20" xfId="1" applyNumberFormat="1" applyFont="1" applyFill="1" applyBorder="1" applyAlignment="1">
      <alignment horizontal="center" vertical="top"/>
    </xf>
    <xf numFmtId="3" fontId="3" fillId="0" borderId="20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3" fontId="0" fillId="0" borderId="22" xfId="0" applyNumberFormat="1" applyBorder="1" applyAlignment="1">
      <alignment horizontal="center" vertical="top" wrapText="1"/>
    </xf>
    <xf numFmtId="9" fontId="3" fillId="0" borderId="8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left" vertical="top" wrapText="1" indent="1"/>
    </xf>
    <xf numFmtId="3" fontId="1" fillId="19" borderId="20" xfId="0" applyNumberFormat="1" applyFont="1" applyFill="1" applyBorder="1" applyAlignment="1">
      <alignment horizontal="center" vertical="top"/>
    </xf>
    <xf numFmtId="3" fontId="1" fillId="20" borderId="22" xfId="0" applyNumberFormat="1" applyFont="1" applyFill="1" applyBorder="1" applyAlignment="1">
      <alignment horizontal="center" vertical="top"/>
    </xf>
    <xf numFmtId="3" fontId="1" fillId="19" borderId="4" xfId="0" applyNumberFormat="1" applyFont="1" applyFill="1" applyBorder="1" applyAlignment="1">
      <alignment horizontal="center" vertical="top"/>
    </xf>
    <xf numFmtId="3" fontId="1" fillId="0" borderId="20" xfId="0" applyNumberFormat="1" applyFont="1" applyFill="1" applyBorder="1" applyAlignment="1">
      <alignment horizontal="center" vertical="top"/>
    </xf>
    <xf numFmtId="3" fontId="1" fillId="0" borderId="22" xfId="0" applyNumberFormat="1" applyFont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9" fillId="0" borderId="4" xfId="0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20" xfId="0" applyFont="1" applyFill="1" applyBorder="1" applyAlignment="1">
      <alignment horizontal="center" vertical="top"/>
    </xf>
    <xf numFmtId="164" fontId="9" fillId="0" borderId="18" xfId="1" applyNumberFormat="1" applyFont="1" applyFill="1" applyBorder="1" applyAlignment="1">
      <alignment horizontal="center" vertical="top"/>
    </xf>
    <xf numFmtId="0" fontId="9" fillId="0" borderId="22" xfId="0" applyFont="1" applyFill="1" applyBorder="1" applyAlignment="1">
      <alignment horizontal="center" vertical="top"/>
    </xf>
    <xf numFmtId="164" fontId="9" fillId="0" borderId="43" xfId="0" applyNumberFormat="1" applyFont="1" applyFill="1" applyBorder="1" applyAlignment="1">
      <alignment horizontal="center" vertical="top"/>
    </xf>
    <xf numFmtId="164" fontId="9" fillId="0" borderId="19" xfId="1" applyNumberFormat="1" applyFont="1" applyFill="1" applyBorder="1" applyAlignment="1">
      <alignment horizontal="center" vertical="top"/>
    </xf>
    <xf numFmtId="164" fontId="9" fillId="0" borderId="20" xfId="1" applyNumberFormat="1" applyFont="1" applyFill="1" applyBorder="1" applyAlignment="1">
      <alignment horizontal="center" vertical="top"/>
    </xf>
    <xf numFmtId="0" fontId="0" fillId="17" borderId="4" xfId="0" applyFont="1" applyFill="1" applyBorder="1" applyAlignment="1">
      <alignment horizontal="left" vertical="top" wrapText="1" indent="4"/>
    </xf>
    <xf numFmtId="0" fontId="0" fillId="18" borderId="4" xfId="0" applyFill="1" applyBorder="1" applyAlignment="1">
      <alignment horizontal="left" vertical="top" wrapText="1" indent="4"/>
    </xf>
    <xf numFmtId="0" fontId="0" fillId="0" borderId="4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42" fontId="1" fillId="18" borderId="8" xfId="0" applyNumberFormat="1" applyFont="1" applyFill="1" applyBorder="1" applyAlignment="1">
      <alignment horizontal="center" vertical="top" wrapText="1"/>
    </xf>
    <xf numFmtId="164" fontId="1" fillId="0" borderId="43" xfId="0" applyNumberFormat="1" applyFont="1" applyBorder="1" applyAlignment="1">
      <alignment horizontal="center" vertical="top" wrapText="1"/>
    </xf>
    <xf numFmtId="0" fontId="1" fillId="18" borderId="4" xfId="0" applyFont="1" applyFill="1" applyBorder="1" applyAlignment="1">
      <alignment vertical="top"/>
    </xf>
    <xf numFmtId="0" fontId="0" fillId="18" borderId="23" xfId="0" applyFill="1" applyBorder="1" applyAlignment="1">
      <alignment horizontal="left" vertical="top" wrapText="1" indent="2"/>
    </xf>
    <xf numFmtId="0" fontId="0" fillId="0" borderId="25" xfId="0" applyBorder="1" applyAlignment="1">
      <alignment horizontal="center" vertical="top" wrapText="1"/>
    </xf>
    <xf numFmtId="0" fontId="19" fillId="18" borderId="23" xfId="0" applyFont="1" applyFill="1" applyBorder="1" applyAlignment="1">
      <alignment horizontal="left" vertical="top" wrapText="1" indent="2"/>
    </xf>
    <xf numFmtId="0" fontId="3" fillId="0" borderId="21" xfId="0" applyFont="1" applyFill="1" applyBorder="1" applyAlignment="1">
      <alignment horizontal="left" vertical="top" wrapText="1" indent="1"/>
    </xf>
    <xf numFmtId="4" fontId="3" fillId="0" borderId="20" xfId="0" applyNumberFormat="1" applyFont="1" applyFill="1" applyBorder="1" applyAlignment="1">
      <alignment horizontal="center" vertical="top" wrapText="1"/>
    </xf>
    <xf numFmtId="0" fontId="7" fillId="17" borderId="0" xfId="0" applyFont="1" applyFill="1" applyBorder="1" applyAlignment="1">
      <alignment vertical="top"/>
    </xf>
    <xf numFmtId="0" fontId="0" fillId="19" borderId="2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3" fontId="1" fillId="0" borderId="22" xfId="0" applyNumberFormat="1" applyFont="1" applyFill="1" applyBorder="1" applyAlignment="1">
      <alignment horizontal="center" vertical="top"/>
    </xf>
    <xf numFmtId="164" fontId="1" fillId="0" borderId="43" xfId="0" applyNumberFormat="1" applyFont="1" applyFill="1" applyBorder="1" applyAlignment="1">
      <alignment horizontal="center" vertical="top"/>
    </xf>
    <xf numFmtId="0" fontId="9" fillId="17" borderId="0" xfId="0" applyFont="1" applyFill="1" applyBorder="1" applyAlignment="1">
      <alignment vertical="top"/>
    </xf>
    <xf numFmtId="0" fontId="1" fillId="15" borderId="21" xfId="0" applyFont="1" applyFill="1" applyBorder="1" applyAlignment="1">
      <alignment vertical="top"/>
    </xf>
    <xf numFmtId="0" fontId="0" fillId="17" borderId="0" xfId="0" applyFill="1" applyBorder="1" applyAlignment="1">
      <alignment vertical="top"/>
    </xf>
    <xf numFmtId="0" fontId="19" fillId="18" borderId="4" xfId="0" applyFont="1" applyFill="1" applyBorder="1" applyAlignment="1">
      <alignment horizontal="left" vertical="top" wrapText="1" indent="2"/>
    </xf>
    <xf numFmtId="0" fontId="3" fillId="17" borderId="4" xfId="0" applyFont="1" applyFill="1" applyBorder="1" applyAlignment="1">
      <alignment horizontal="left" vertical="top" wrapText="1" indent="2"/>
    </xf>
    <xf numFmtId="164" fontId="1" fillId="20" borderId="24" xfId="0" applyNumberFormat="1" applyFont="1" applyFill="1" applyBorder="1" applyAlignment="1">
      <alignment horizontal="center" vertical="top"/>
    </xf>
    <xf numFmtId="164" fontId="1" fillId="19" borderId="4" xfId="1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164" fontId="1" fillId="0" borderId="44" xfId="0" applyNumberFormat="1" applyFont="1" applyFill="1" applyBorder="1" applyAlignment="1">
      <alignment horizontal="center" vertical="top"/>
    </xf>
    <xf numFmtId="164" fontId="1" fillId="0" borderId="4" xfId="1" applyNumberFormat="1" applyFont="1" applyFill="1" applyBorder="1" applyAlignment="1">
      <alignment horizontal="center" vertical="top"/>
    </xf>
    <xf numFmtId="0" fontId="1" fillId="17" borderId="0" xfId="0" applyFont="1" applyFill="1" applyBorder="1" applyAlignment="1">
      <alignment vertical="top"/>
    </xf>
    <xf numFmtId="3" fontId="1" fillId="17" borderId="20" xfId="0" applyNumberFormat="1" applyFont="1" applyFill="1" applyBorder="1" applyAlignment="1">
      <alignment horizontal="center" vertical="top" wrapText="1"/>
    </xf>
    <xf numFmtId="9" fontId="3" fillId="17" borderId="8" xfId="0" applyNumberFormat="1" applyFont="1" applyFill="1" applyBorder="1" applyAlignment="1">
      <alignment horizontal="center" vertical="top" wrapText="1"/>
    </xf>
    <xf numFmtId="3" fontId="3" fillId="17" borderId="20" xfId="0" applyNumberFormat="1" applyFont="1" applyFill="1" applyBorder="1" applyAlignment="1">
      <alignment horizontal="center" vertical="top" wrapText="1"/>
    </xf>
    <xf numFmtId="3" fontId="0" fillId="18" borderId="22" xfId="0" applyNumberFormat="1" applyFill="1" applyBorder="1" applyAlignment="1">
      <alignment horizontal="center" vertical="top" wrapText="1"/>
    </xf>
    <xf numFmtId="0" fontId="1" fillId="19" borderId="4" xfId="0" applyFont="1" applyFill="1" applyBorder="1" applyAlignment="1">
      <alignment vertical="top"/>
    </xf>
    <xf numFmtId="0" fontId="0" fillId="18" borderId="4" xfId="0" applyFont="1" applyFill="1" applyBorder="1" applyAlignment="1">
      <alignment horizontal="left" vertical="top" indent="2"/>
    </xf>
    <xf numFmtId="0" fontId="3" fillId="0" borderId="4" xfId="0" applyFont="1" applyFill="1" applyBorder="1" applyAlignment="1">
      <alignment horizontal="left" vertical="top" wrapText="1" indent="2"/>
    </xf>
    <xf numFmtId="0" fontId="0" fillId="18" borderId="4" xfId="0" applyFill="1" applyBorder="1" applyAlignment="1">
      <alignment horizontal="left" vertical="top" indent="2"/>
    </xf>
    <xf numFmtId="0" fontId="19" fillId="18" borderId="4" xfId="0" applyFont="1" applyFill="1" applyBorder="1" applyAlignment="1">
      <alignment horizontal="left" vertical="top" indent="2"/>
    </xf>
    <xf numFmtId="0" fontId="3" fillId="0" borderId="21" xfId="0" applyFont="1" applyFill="1" applyBorder="1" applyAlignment="1">
      <alignment horizontal="left" vertical="top" wrapText="1" indent="2"/>
    </xf>
    <xf numFmtId="0" fontId="9" fillId="17" borderId="4" xfId="0" applyFont="1" applyFill="1" applyBorder="1" applyAlignment="1">
      <alignment horizontal="center" vertical="top"/>
    </xf>
    <xf numFmtId="165" fontId="9" fillId="17" borderId="8" xfId="0" applyNumberFormat="1" applyFont="1" applyFill="1" applyBorder="1" applyAlignment="1">
      <alignment horizontal="center" vertical="top"/>
    </xf>
    <xf numFmtId="0" fontId="9" fillId="17" borderId="8" xfId="0" applyFont="1" applyFill="1" applyBorder="1" applyAlignment="1">
      <alignment horizontal="center" vertical="top"/>
    </xf>
    <xf numFmtId="0" fontId="9" fillId="17" borderId="20" xfId="0" applyFont="1" applyFill="1" applyBorder="1" applyAlignment="1">
      <alignment horizontal="center" vertical="top"/>
    </xf>
    <xf numFmtId="164" fontId="9" fillId="17" borderId="18" xfId="1" applyNumberFormat="1" applyFont="1" applyFill="1" applyBorder="1" applyAlignment="1">
      <alignment horizontal="center" vertical="top"/>
    </xf>
    <xf numFmtId="0" fontId="9" fillId="18" borderId="22" xfId="0" applyFont="1" applyFill="1" applyBorder="1" applyAlignment="1">
      <alignment horizontal="center" vertical="top"/>
    </xf>
    <xf numFmtId="164" fontId="9" fillId="18" borderId="43" xfId="0" applyNumberFormat="1" applyFont="1" applyFill="1" applyBorder="1" applyAlignment="1">
      <alignment horizontal="center" vertical="top"/>
    </xf>
    <xf numFmtId="164" fontId="9" fillId="17" borderId="19" xfId="1" applyNumberFormat="1" applyFont="1" applyFill="1" applyBorder="1" applyAlignment="1">
      <alignment horizontal="center" vertical="top"/>
    </xf>
    <xf numFmtId="164" fontId="9" fillId="17" borderId="20" xfId="1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3" fillId="21" borderId="21" xfId="0" applyFont="1" applyFill="1" applyBorder="1" applyAlignment="1">
      <alignment vertical="top"/>
    </xf>
    <xf numFmtId="0" fontId="14" fillId="21" borderId="4" xfId="0" applyFont="1" applyFill="1" applyBorder="1" applyAlignment="1">
      <alignment horizontal="center" vertical="top"/>
    </xf>
    <xf numFmtId="165" fontId="14" fillId="21" borderId="8" xfId="0" applyNumberFormat="1" applyFont="1" applyFill="1" applyBorder="1" applyAlignment="1">
      <alignment horizontal="center" vertical="top"/>
    </xf>
    <xf numFmtId="42" fontId="14" fillId="21" borderId="8" xfId="0" applyNumberFormat="1" applyFont="1" applyFill="1" applyBorder="1" applyAlignment="1">
      <alignment horizontal="center" vertical="top"/>
    </xf>
    <xf numFmtId="3" fontId="14" fillId="21" borderId="20" xfId="0" applyNumberFormat="1" applyFont="1" applyFill="1" applyBorder="1" applyAlignment="1">
      <alignment horizontal="center" vertical="top"/>
    </xf>
    <xf numFmtId="164" fontId="14" fillId="21" borderId="18" xfId="1" applyNumberFormat="1" applyFont="1" applyFill="1" applyBorder="1" applyAlignment="1">
      <alignment horizontal="center" vertical="top"/>
    </xf>
    <xf numFmtId="3" fontId="24" fillId="22" borderId="22" xfId="0" applyNumberFormat="1" applyFont="1" applyFill="1" applyBorder="1" applyAlignment="1">
      <alignment horizontal="center" vertical="top"/>
    </xf>
    <xf numFmtId="164" fontId="14" fillId="21" borderId="19" xfId="1" applyNumberFormat="1" applyFont="1" applyFill="1" applyBorder="1" applyAlignment="1">
      <alignment horizontal="center" vertical="top"/>
    </xf>
    <xf numFmtId="3" fontId="14" fillId="21" borderId="4" xfId="0" applyNumberFormat="1" applyFont="1" applyFill="1" applyBorder="1" applyAlignment="1">
      <alignment horizontal="center" vertical="top"/>
    </xf>
    <xf numFmtId="0" fontId="13" fillId="0" borderId="21" xfId="0" applyFont="1" applyFill="1" applyBorder="1" applyAlignment="1">
      <alignment vertical="top"/>
    </xf>
    <xf numFmtId="0" fontId="14" fillId="0" borderId="4" xfId="0" applyFont="1" applyFill="1" applyBorder="1" applyAlignment="1">
      <alignment horizontal="center" vertical="top"/>
    </xf>
    <xf numFmtId="165" fontId="14" fillId="0" borderId="8" xfId="0" applyNumberFormat="1" applyFont="1" applyFill="1" applyBorder="1" applyAlignment="1">
      <alignment horizontal="center" vertical="top"/>
    </xf>
    <xf numFmtId="42" fontId="14" fillId="0" borderId="8" xfId="0" applyNumberFormat="1" applyFont="1" applyFill="1" applyBorder="1" applyAlignment="1">
      <alignment horizontal="center" vertical="top"/>
    </xf>
    <xf numFmtId="3" fontId="14" fillId="0" borderId="20" xfId="0" applyNumberFormat="1" applyFont="1" applyFill="1" applyBorder="1" applyAlignment="1">
      <alignment horizontal="center" vertical="top"/>
    </xf>
    <xf numFmtId="164" fontId="14" fillId="0" borderId="18" xfId="1" applyNumberFormat="1" applyFont="1" applyFill="1" applyBorder="1" applyAlignment="1">
      <alignment horizontal="center" vertical="top"/>
    </xf>
    <xf numFmtId="3" fontId="24" fillId="0" borderId="22" xfId="0" applyNumberFormat="1" applyFont="1" applyFill="1" applyBorder="1" applyAlignment="1">
      <alignment horizontal="center" vertical="top"/>
    </xf>
    <xf numFmtId="164" fontId="24" fillId="0" borderId="43" xfId="0" applyNumberFormat="1" applyFont="1" applyFill="1" applyBorder="1" applyAlignment="1">
      <alignment horizontal="center" vertical="top"/>
    </xf>
    <xf numFmtId="164" fontId="14" fillId="0" borderId="19" xfId="1" applyNumberFormat="1" applyFont="1" applyFill="1" applyBorder="1" applyAlignment="1">
      <alignment horizontal="center" vertical="top"/>
    </xf>
    <xf numFmtId="164" fontId="14" fillId="0" borderId="20" xfId="1" applyNumberFormat="1" applyFont="1" applyFill="1" applyBorder="1" applyAlignment="1">
      <alignment horizontal="center" vertical="top"/>
    </xf>
    <xf numFmtId="3" fontId="14" fillId="0" borderId="4" xfId="0" applyNumberFormat="1" applyFont="1" applyFill="1" applyBorder="1" applyAlignment="1">
      <alignment horizontal="center" vertical="top"/>
    </xf>
    <xf numFmtId="0" fontId="13" fillId="23" borderId="21" xfId="0" applyFont="1" applyFill="1" applyBorder="1" applyAlignment="1">
      <alignment vertical="top"/>
    </xf>
    <xf numFmtId="0" fontId="1" fillId="23" borderId="4" xfId="0" applyFont="1" applyFill="1" applyBorder="1" applyAlignment="1">
      <alignment horizontal="center" vertical="top"/>
    </xf>
    <xf numFmtId="165" fontId="1" fillId="23" borderId="8" xfId="0" applyNumberFormat="1" applyFont="1" applyFill="1" applyBorder="1" applyAlignment="1">
      <alignment horizontal="center" vertical="top"/>
    </xf>
    <xf numFmtId="42" fontId="1" fillId="23" borderId="8" xfId="0" applyNumberFormat="1" applyFont="1" applyFill="1" applyBorder="1" applyAlignment="1">
      <alignment horizontal="center" vertical="top"/>
    </xf>
    <xf numFmtId="3" fontId="1" fillId="23" borderId="20" xfId="0" applyNumberFormat="1" applyFont="1" applyFill="1" applyBorder="1" applyAlignment="1">
      <alignment horizontal="center" vertical="top"/>
    </xf>
    <xf numFmtId="164" fontId="1" fillId="23" borderId="18" xfId="1" applyNumberFormat="1" applyFont="1" applyFill="1" applyBorder="1" applyAlignment="1">
      <alignment horizontal="center" vertical="top"/>
    </xf>
    <xf numFmtId="3" fontId="1" fillId="24" borderId="22" xfId="0" applyNumberFormat="1" applyFont="1" applyFill="1" applyBorder="1" applyAlignment="1">
      <alignment horizontal="center" vertical="top"/>
    </xf>
    <xf numFmtId="164" fontId="1" fillId="24" borderId="43" xfId="0" applyNumberFormat="1" applyFont="1" applyFill="1" applyBorder="1" applyAlignment="1">
      <alignment horizontal="center" vertical="top"/>
    </xf>
    <xf numFmtId="164" fontId="1" fillId="23" borderId="19" xfId="1" applyNumberFormat="1" applyFont="1" applyFill="1" applyBorder="1" applyAlignment="1">
      <alignment horizontal="center" vertical="top"/>
    </xf>
    <xf numFmtId="164" fontId="1" fillId="23" borderId="20" xfId="1" applyNumberFormat="1" applyFont="1" applyFill="1" applyBorder="1" applyAlignment="1">
      <alignment horizontal="center" vertical="top"/>
    </xf>
    <xf numFmtId="3" fontId="1" fillId="23" borderId="4" xfId="0" applyNumberFormat="1" applyFont="1" applyFill="1" applyBorder="1" applyAlignment="1">
      <alignment horizontal="center" vertical="top"/>
    </xf>
    <xf numFmtId="42" fontId="1" fillId="17" borderId="8" xfId="0" applyNumberFormat="1" applyFont="1" applyFill="1" applyBorder="1" applyAlignment="1">
      <alignment horizontal="center" vertical="top"/>
    </xf>
    <xf numFmtId="3" fontId="1" fillId="17" borderId="20" xfId="0" applyNumberFormat="1" applyFont="1" applyFill="1" applyBorder="1" applyAlignment="1">
      <alignment horizontal="center" vertical="top"/>
    </xf>
    <xf numFmtId="3" fontId="1" fillId="18" borderId="22" xfId="0" applyNumberFormat="1" applyFont="1" applyFill="1" applyBorder="1" applyAlignment="1">
      <alignment horizontal="center" vertical="top"/>
    </xf>
    <xf numFmtId="3" fontId="1" fillId="17" borderId="4" xfId="0" applyNumberFormat="1" applyFont="1" applyFill="1" applyBorder="1" applyAlignment="1">
      <alignment horizontal="center" vertical="top"/>
    </xf>
    <xf numFmtId="0" fontId="1" fillId="17" borderId="21" xfId="0" applyFont="1" applyFill="1" applyBorder="1" applyAlignment="1">
      <alignment horizontal="left" vertical="top" indent="2"/>
    </xf>
    <xf numFmtId="0" fontId="1" fillId="17" borderId="21" xfId="0" applyFont="1" applyFill="1" applyBorder="1" applyAlignment="1">
      <alignment vertical="top"/>
    </xf>
    <xf numFmtId="0" fontId="13" fillId="25" borderId="21" xfId="0" applyFont="1" applyFill="1" applyBorder="1" applyAlignment="1">
      <alignment vertical="top"/>
    </xf>
    <xf numFmtId="0" fontId="14" fillId="25" borderId="4" xfId="0" applyFont="1" applyFill="1" applyBorder="1" applyAlignment="1">
      <alignment horizontal="center" vertical="top"/>
    </xf>
    <xf numFmtId="165" fontId="14" fillId="25" borderId="8" xfId="0" applyNumberFormat="1" applyFont="1" applyFill="1" applyBorder="1" applyAlignment="1">
      <alignment horizontal="center" vertical="top"/>
    </xf>
    <xf numFmtId="42" fontId="14" fillId="25" borderId="8" xfId="0" applyNumberFormat="1" applyFont="1" applyFill="1" applyBorder="1" applyAlignment="1">
      <alignment horizontal="center" vertical="top"/>
    </xf>
    <xf numFmtId="3" fontId="14" fillId="25" borderId="20" xfId="0" applyNumberFormat="1" applyFont="1" applyFill="1" applyBorder="1" applyAlignment="1">
      <alignment horizontal="center" vertical="top"/>
    </xf>
    <xf numFmtId="164" fontId="14" fillId="25" borderId="18" xfId="1" applyNumberFormat="1" applyFont="1" applyFill="1" applyBorder="1" applyAlignment="1">
      <alignment horizontal="center" vertical="top"/>
    </xf>
    <xf numFmtId="3" fontId="24" fillId="26" borderId="22" xfId="0" applyNumberFormat="1" applyFont="1" applyFill="1" applyBorder="1" applyAlignment="1">
      <alignment horizontal="center" vertical="top"/>
    </xf>
    <xf numFmtId="164" fontId="14" fillId="25" borderId="19" xfId="1" applyNumberFormat="1" applyFont="1" applyFill="1" applyBorder="1" applyAlignment="1">
      <alignment horizontal="center" vertical="top"/>
    </xf>
    <xf numFmtId="164" fontId="14" fillId="25" borderId="36" xfId="1" applyNumberFormat="1" applyFont="1" applyFill="1" applyBorder="1" applyAlignment="1">
      <alignment horizontal="center" vertical="top"/>
    </xf>
    <xf numFmtId="3" fontId="14" fillId="25" borderId="37" xfId="0" applyNumberFormat="1" applyFont="1" applyFill="1" applyBorder="1" applyAlignment="1">
      <alignment horizontal="center" vertical="top"/>
    </xf>
    <xf numFmtId="164" fontId="14" fillId="25" borderId="42" xfId="1" applyNumberFormat="1" applyFont="1" applyFill="1" applyBorder="1" applyAlignment="1">
      <alignment horizontal="center" vertical="top"/>
    </xf>
    <xf numFmtId="0" fontId="9" fillId="16" borderId="44" xfId="0" applyFont="1" applyFill="1" applyBorder="1" applyAlignment="1">
      <alignment horizontal="center" vertical="top"/>
    </xf>
    <xf numFmtId="164" fontId="1" fillId="18" borderId="44" xfId="0" applyNumberFormat="1" applyFont="1" applyFill="1" applyBorder="1" applyAlignment="1">
      <alignment horizontal="center" vertical="top" wrapText="1"/>
    </xf>
    <xf numFmtId="164" fontId="0" fillId="18" borderId="44" xfId="0" applyNumberFormat="1" applyFill="1" applyBorder="1" applyAlignment="1">
      <alignment horizontal="center" vertical="top" wrapText="1"/>
    </xf>
    <xf numFmtId="164" fontId="23" fillId="18" borderId="44" xfId="0" applyNumberFormat="1" applyFont="1" applyFill="1" applyBorder="1" applyAlignment="1">
      <alignment horizontal="center" vertical="top" wrapText="1"/>
    </xf>
    <xf numFmtId="164" fontId="1" fillId="18" borderId="44" xfId="0" applyNumberFormat="1" applyFont="1" applyFill="1" applyBorder="1" applyAlignment="1">
      <alignment horizontal="center" vertical="top"/>
    </xf>
    <xf numFmtId="164" fontId="12" fillId="17" borderId="8" xfId="1" applyNumberFormat="1" applyFont="1" applyFill="1" applyBorder="1" applyAlignment="1">
      <alignment horizontal="center" vertical="top" wrapText="1"/>
    </xf>
    <xf numFmtId="164" fontId="0" fillId="0" borderId="44" xfId="0" applyNumberFormat="1" applyBorder="1" applyAlignment="1">
      <alignment horizontal="center" vertical="top" wrapText="1"/>
    </xf>
    <xf numFmtId="164" fontId="1" fillId="19" borderId="8" xfId="1" applyNumberFormat="1" applyFont="1" applyFill="1" applyBorder="1" applyAlignment="1">
      <alignment horizontal="center" vertical="top"/>
    </xf>
    <xf numFmtId="164" fontId="1" fillId="0" borderId="44" xfId="0" applyNumberFormat="1" applyFont="1" applyBorder="1" applyAlignment="1">
      <alignment horizontal="center" vertical="top"/>
    </xf>
    <xf numFmtId="164" fontId="9" fillId="16" borderId="44" xfId="0" applyNumberFormat="1" applyFont="1" applyFill="1" applyBorder="1" applyAlignment="1">
      <alignment horizontal="center" vertical="top"/>
    </xf>
    <xf numFmtId="164" fontId="9" fillId="0" borderId="44" xfId="0" applyNumberFormat="1" applyFont="1" applyFill="1" applyBorder="1" applyAlignment="1">
      <alignment horizontal="center" vertical="top"/>
    </xf>
    <xf numFmtId="164" fontId="9" fillId="18" borderId="44" xfId="0" applyNumberFormat="1" applyFont="1" applyFill="1" applyBorder="1" applyAlignment="1">
      <alignment horizontal="center" vertical="top"/>
    </xf>
    <xf numFmtId="164" fontId="24" fillId="0" borderId="44" xfId="0" applyNumberFormat="1" applyFont="1" applyFill="1" applyBorder="1" applyAlignment="1">
      <alignment horizontal="center" vertical="top"/>
    </xf>
    <xf numFmtId="164" fontId="1" fillId="24" borderId="44" xfId="0" applyNumberFormat="1" applyFont="1" applyFill="1" applyBorder="1" applyAlignment="1">
      <alignment horizontal="center" vertical="top"/>
    </xf>
    <xf numFmtId="164" fontId="24" fillId="26" borderId="44" xfId="0" applyNumberFormat="1" applyFont="1" applyFill="1" applyBorder="1" applyAlignment="1">
      <alignment horizontal="center" vertical="top"/>
    </xf>
    <xf numFmtId="0" fontId="9" fillId="15" borderId="25" xfId="0" applyFont="1" applyFill="1" applyBorder="1" applyAlignment="1">
      <alignment horizontal="center" vertical="top"/>
    </xf>
    <xf numFmtId="0" fontId="12" fillId="17" borderId="21" xfId="0" applyFont="1" applyFill="1" applyBorder="1" applyAlignment="1">
      <alignment horizontal="center" vertical="top" wrapText="1"/>
    </xf>
    <xf numFmtId="164" fontId="1" fillId="19" borderId="45" xfId="1" applyNumberFormat="1" applyFont="1" applyFill="1" applyBorder="1" applyAlignment="1">
      <alignment horizontal="center" vertical="top"/>
    </xf>
    <xf numFmtId="0" fontId="9" fillId="15" borderId="33" xfId="0" applyFont="1" applyFill="1" applyBorder="1" applyAlignment="1">
      <alignment horizontal="center" vertical="top"/>
    </xf>
    <xf numFmtId="0" fontId="9" fillId="15" borderId="34" xfId="0" applyFont="1" applyFill="1" applyBorder="1" applyAlignment="1">
      <alignment horizontal="center" vertical="top"/>
    </xf>
    <xf numFmtId="164" fontId="0" fillId="0" borderId="46" xfId="0" applyNumberFormat="1" applyBorder="1" applyAlignment="1">
      <alignment horizontal="center" vertical="top" wrapText="1"/>
    </xf>
    <xf numFmtId="42" fontId="1" fillId="18" borderId="18" xfId="0" applyNumberFormat="1" applyFont="1" applyFill="1" applyBorder="1" applyAlignment="1">
      <alignment horizontal="center" vertical="top" wrapText="1"/>
    </xf>
    <xf numFmtId="164" fontId="1" fillId="20" borderId="46" xfId="0" applyNumberFormat="1" applyFont="1" applyFill="1" applyBorder="1" applyAlignment="1">
      <alignment horizontal="center" vertical="top"/>
    </xf>
    <xf numFmtId="164" fontId="1" fillId="0" borderId="47" xfId="0" applyNumberFormat="1" applyFont="1" applyFill="1" applyBorder="1" applyAlignment="1">
      <alignment horizontal="center" vertical="top"/>
    </xf>
    <xf numFmtId="42" fontId="1" fillId="17" borderId="18" xfId="0" applyNumberFormat="1" applyFont="1" applyFill="1" applyBorder="1" applyAlignment="1">
      <alignment horizontal="center" vertical="top" wrapText="1"/>
    </xf>
    <xf numFmtId="3" fontId="24" fillId="26" borderId="39" xfId="0" applyNumberFormat="1" applyFont="1" applyFill="1" applyBorder="1" applyAlignment="1">
      <alignment horizontal="center" vertical="top"/>
    </xf>
    <xf numFmtId="164" fontId="24" fillId="26" borderId="40" xfId="0" applyNumberFormat="1" applyFont="1" applyFill="1" applyBorder="1" applyAlignment="1">
      <alignment horizontal="center" vertical="top"/>
    </xf>
    <xf numFmtId="0" fontId="0" fillId="17" borderId="20" xfId="0" applyFont="1" applyFill="1" applyBorder="1" applyAlignment="1">
      <alignment horizontal="center" vertical="top" wrapText="1"/>
    </xf>
    <xf numFmtId="164" fontId="3" fillId="17" borderId="18" xfId="1" applyNumberFormat="1" applyFont="1" applyFill="1" applyBorder="1" applyAlignment="1">
      <alignment horizontal="center" vertical="top" wrapText="1"/>
    </xf>
    <xf numFmtId="164" fontId="1" fillId="10" borderId="48" xfId="0" applyNumberFormat="1" applyFont="1" applyFill="1" applyBorder="1" applyAlignment="1">
      <alignment horizontal="center" vertical="top" wrapText="1"/>
    </xf>
    <xf numFmtId="164" fontId="3" fillId="17" borderId="18" xfId="1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left" vertical="top"/>
    </xf>
    <xf numFmtId="164" fontId="1" fillId="8" borderId="42" xfId="1" applyNumberFormat="1" applyFont="1" applyFill="1" applyBorder="1" applyAlignment="1">
      <alignment horizontal="left" vertical="top" wrapText="1"/>
    </xf>
    <xf numFmtId="0" fontId="9" fillId="15" borderId="23" xfId="0" applyFont="1" applyFill="1" applyBorder="1" applyAlignment="1">
      <alignment horizontal="left" vertical="top"/>
    </xf>
    <xf numFmtId="164" fontId="1" fillId="17" borderId="18" xfId="1" applyNumberFormat="1" applyFont="1" applyFill="1" applyBorder="1" applyAlignment="1">
      <alignment horizontal="left" vertical="top" wrapText="1"/>
    </xf>
    <xf numFmtId="164" fontId="12" fillId="17" borderId="18" xfId="1" applyNumberFormat="1" applyFont="1" applyFill="1" applyBorder="1" applyAlignment="1">
      <alignment horizontal="left" vertical="top" wrapText="1"/>
    </xf>
    <xf numFmtId="164" fontId="1" fillId="17" borderId="18" xfId="1" applyNumberFormat="1" applyFont="1" applyFill="1" applyBorder="1" applyAlignment="1">
      <alignment horizontal="left" vertical="top"/>
    </xf>
    <xf numFmtId="164" fontId="3" fillId="0" borderId="18" xfId="1" applyNumberFormat="1" applyFont="1" applyFill="1" applyBorder="1" applyAlignment="1">
      <alignment horizontal="left" vertical="top" wrapText="1"/>
    </xf>
    <xf numFmtId="164" fontId="1" fillId="19" borderId="18" xfId="1" applyNumberFormat="1" applyFont="1" applyFill="1" applyBorder="1" applyAlignment="1">
      <alignment horizontal="left" vertical="top"/>
    </xf>
    <xf numFmtId="164" fontId="1" fillId="0" borderId="18" xfId="1" applyNumberFormat="1" applyFont="1" applyFill="1" applyBorder="1" applyAlignment="1">
      <alignment horizontal="left" vertical="top"/>
    </xf>
    <xf numFmtId="164" fontId="9" fillId="15" borderId="18" xfId="1" applyNumberFormat="1" applyFont="1" applyFill="1" applyBorder="1" applyAlignment="1">
      <alignment horizontal="left" vertical="top"/>
    </xf>
    <xf numFmtId="164" fontId="9" fillId="0" borderId="18" xfId="1" applyNumberFormat="1" applyFont="1" applyFill="1" applyBorder="1" applyAlignment="1">
      <alignment horizontal="left" vertical="top"/>
    </xf>
    <xf numFmtId="42" fontId="1" fillId="18" borderId="8" xfId="0" applyNumberFormat="1" applyFont="1" applyFill="1" applyBorder="1" applyAlignment="1">
      <alignment horizontal="left" vertical="top" wrapText="1"/>
    </xf>
    <xf numFmtId="42" fontId="1" fillId="17" borderId="8" xfId="0" applyNumberFormat="1" applyFont="1" applyFill="1" applyBorder="1" applyAlignment="1">
      <alignment horizontal="left" vertical="top" wrapText="1"/>
    </xf>
    <xf numFmtId="164" fontId="9" fillId="17" borderId="18" xfId="1" applyNumberFormat="1" applyFont="1" applyFill="1" applyBorder="1" applyAlignment="1">
      <alignment horizontal="left" vertical="top"/>
    </xf>
    <xf numFmtId="164" fontId="14" fillId="21" borderId="18" xfId="1" applyNumberFormat="1" applyFont="1" applyFill="1" applyBorder="1" applyAlignment="1">
      <alignment horizontal="left" vertical="top"/>
    </xf>
    <xf numFmtId="164" fontId="14" fillId="0" borderId="18" xfId="1" applyNumberFormat="1" applyFont="1" applyFill="1" applyBorder="1" applyAlignment="1">
      <alignment horizontal="left" vertical="top"/>
    </xf>
    <xf numFmtId="164" fontId="1" fillId="23" borderId="18" xfId="1" applyNumberFormat="1" applyFont="1" applyFill="1" applyBorder="1" applyAlignment="1">
      <alignment horizontal="left" vertical="top"/>
    </xf>
    <xf numFmtId="164" fontId="14" fillId="25" borderId="18" xfId="1" applyNumberFormat="1" applyFont="1" applyFill="1" applyBorder="1" applyAlignment="1">
      <alignment horizontal="left" vertical="top"/>
    </xf>
    <xf numFmtId="0" fontId="0" fillId="18" borderId="22" xfId="0" applyFill="1" applyBorder="1" applyAlignment="1">
      <alignment horizontal="left" vertical="top" wrapText="1"/>
    </xf>
    <xf numFmtId="164" fontId="0" fillId="18" borderId="44" xfId="0" applyNumberFormat="1" applyFill="1" applyBorder="1" applyAlignment="1">
      <alignment horizontal="left" vertical="top" wrapText="1"/>
    </xf>
    <xf numFmtId="164" fontId="0" fillId="18" borderId="43" xfId="0" applyNumberFormat="1" applyFill="1" applyBorder="1" applyAlignment="1">
      <alignment horizontal="left" vertical="top" wrapText="1"/>
    </xf>
    <xf numFmtId="164" fontId="3" fillId="0" borderId="19" xfId="1" applyNumberFormat="1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3" fontId="1" fillId="18" borderId="22" xfId="0" applyNumberFormat="1" applyFont="1" applyFill="1" applyBorder="1" applyAlignment="1">
      <alignment horizontal="left" vertical="top" wrapText="1"/>
    </xf>
    <xf numFmtId="42" fontId="1" fillId="17" borderId="18" xfId="0" applyNumberFormat="1" applyFont="1" applyFill="1" applyBorder="1" applyAlignment="1">
      <alignment horizontal="left" vertical="top" wrapText="1"/>
    </xf>
    <xf numFmtId="164" fontId="1" fillId="17" borderId="19" xfId="1" applyNumberFormat="1" applyFont="1" applyFill="1" applyBorder="1" applyAlignment="1">
      <alignment horizontal="left" vertical="top" wrapText="1"/>
    </xf>
    <xf numFmtId="3" fontId="1" fillId="17" borderId="20" xfId="0" applyNumberFormat="1" applyFont="1" applyFill="1" applyBorder="1" applyAlignment="1">
      <alignment horizontal="left" vertical="top" wrapText="1"/>
    </xf>
    <xf numFmtId="164" fontId="1" fillId="17" borderId="19" xfId="1" applyNumberFormat="1" applyFont="1" applyFill="1" applyBorder="1" applyAlignment="1">
      <alignment horizontal="left" vertical="top"/>
    </xf>
    <xf numFmtId="0" fontId="1" fillId="17" borderId="20" xfId="0" applyFont="1" applyFill="1" applyBorder="1" applyAlignment="1">
      <alignment horizontal="left" vertical="top"/>
    </xf>
    <xf numFmtId="3" fontId="0" fillId="18" borderId="22" xfId="0" applyNumberFormat="1" applyFill="1" applyBorder="1" applyAlignment="1">
      <alignment horizontal="left" vertical="top" wrapText="1"/>
    </xf>
    <xf numFmtId="164" fontId="3" fillId="17" borderId="19" xfId="1" applyNumberFormat="1" applyFont="1" applyFill="1" applyBorder="1" applyAlignment="1">
      <alignment horizontal="left" vertical="top" wrapText="1"/>
    </xf>
    <xf numFmtId="3" fontId="3" fillId="17" borderId="20" xfId="0" applyNumberFormat="1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164" fontId="1" fillId="19" borderId="49" xfId="1" applyNumberFormat="1" applyFont="1" applyFill="1" applyBorder="1" applyAlignment="1">
      <alignment horizontal="center" vertical="top"/>
    </xf>
    <xf numFmtId="42" fontId="1" fillId="17" borderId="50" xfId="0" applyNumberFormat="1" applyFont="1" applyFill="1" applyBorder="1" applyAlignment="1">
      <alignment horizontal="center" vertical="top" wrapText="1"/>
    </xf>
    <xf numFmtId="0" fontId="1" fillId="17" borderId="50" xfId="0" applyFont="1" applyFill="1" applyBorder="1" applyAlignment="1">
      <alignment horizontal="center" vertical="top"/>
    </xf>
    <xf numFmtId="164" fontId="1" fillId="19" borderId="49" xfId="1" applyNumberFormat="1" applyFont="1" applyFill="1" applyBorder="1" applyAlignment="1">
      <alignment horizontal="left" vertical="top"/>
    </xf>
    <xf numFmtId="164" fontId="1" fillId="17" borderId="49" xfId="1" applyNumberFormat="1" applyFont="1" applyFill="1" applyBorder="1" applyAlignment="1">
      <alignment horizontal="left" vertical="top" wrapText="1"/>
    </xf>
    <xf numFmtId="164" fontId="14" fillId="21" borderId="49" xfId="1" applyNumberFormat="1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 wrapText="1"/>
    </xf>
    <xf numFmtId="165" fontId="1" fillId="17" borderId="8" xfId="0" applyNumberFormat="1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164" fontId="1" fillId="17" borderId="18" xfId="1" applyNumberFormat="1" applyFont="1" applyFill="1" applyBorder="1" applyAlignment="1">
      <alignment horizontal="center" vertical="center" wrapText="1"/>
    </xf>
    <xf numFmtId="0" fontId="1" fillId="18" borderId="22" xfId="0" applyFont="1" applyFill="1" applyBorder="1" applyAlignment="1">
      <alignment horizontal="center" vertical="center" wrapText="1"/>
    </xf>
    <xf numFmtId="164" fontId="1" fillId="18" borderId="44" xfId="0" applyNumberFormat="1" applyFont="1" applyFill="1" applyBorder="1" applyAlignment="1">
      <alignment horizontal="center" vertical="center" wrapText="1"/>
    </xf>
    <xf numFmtId="164" fontId="1" fillId="18" borderId="43" xfId="0" applyNumberFormat="1" applyFont="1" applyFill="1" applyBorder="1" applyAlignment="1">
      <alignment horizontal="center" vertical="center" wrapText="1"/>
    </xf>
    <xf numFmtId="164" fontId="1" fillId="17" borderId="19" xfId="1" applyNumberFormat="1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165" fontId="3" fillId="17" borderId="8" xfId="0" applyNumberFormat="1" applyFont="1" applyFill="1" applyBorder="1" applyAlignment="1">
      <alignment horizontal="center" vertical="center" wrapText="1"/>
    </xf>
    <xf numFmtId="42" fontId="3" fillId="17" borderId="8" xfId="1" applyNumberFormat="1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horizontal="center" vertical="center" wrapText="1"/>
    </xf>
    <xf numFmtId="164" fontId="3" fillId="17" borderId="18" xfId="1" applyNumberFormat="1" applyFont="1" applyFill="1" applyBorder="1" applyAlignment="1">
      <alignment horizontal="center" vertical="center" wrapText="1"/>
    </xf>
    <xf numFmtId="0" fontId="0" fillId="18" borderId="22" xfId="0" applyFill="1" applyBorder="1" applyAlignment="1">
      <alignment horizontal="center" vertical="center" wrapText="1"/>
    </xf>
    <xf numFmtId="164" fontId="0" fillId="18" borderId="44" xfId="0" applyNumberFormat="1" applyFill="1" applyBorder="1" applyAlignment="1">
      <alignment horizontal="center" vertical="center" wrapText="1"/>
    </xf>
    <xf numFmtId="164" fontId="0" fillId="18" borderId="43" xfId="0" applyNumberFormat="1" applyFill="1" applyBorder="1" applyAlignment="1">
      <alignment horizontal="center" vertical="center" wrapText="1"/>
    </xf>
    <xf numFmtId="164" fontId="3" fillId="17" borderId="19" xfId="1" applyNumberFormat="1" applyFont="1" applyFill="1" applyBorder="1" applyAlignment="1">
      <alignment horizontal="center" vertical="center" wrapText="1"/>
    </xf>
    <xf numFmtId="0" fontId="0" fillId="17" borderId="20" xfId="0" applyFont="1" applyFill="1" applyBorder="1" applyAlignment="1">
      <alignment horizontal="center" vertical="center" wrapText="1"/>
    </xf>
    <xf numFmtId="0" fontId="0" fillId="17" borderId="4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165" fontId="12" fillId="17" borderId="8" xfId="0" applyNumberFormat="1" applyFont="1" applyFill="1" applyBorder="1" applyAlignment="1">
      <alignment horizontal="center" vertical="center" wrapText="1"/>
    </xf>
    <xf numFmtId="42" fontId="12" fillId="17" borderId="8" xfId="1" applyNumberFormat="1" applyFont="1" applyFill="1" applyBorder="1" applyAlignment="1">
      <alignment horizontal="center" vertical="center" wrapText="1"/>
    </xf>
    <xf numFmtId="0" fontId="12" fillId="17" borderId="20" xfId="0" applyFont="1" applyFill="1" applyBorder="1" applyAlignment="1">
      <alignment horizontal="center" vertical="center" wrapText="1"/>
    </xf>
    <xf numFmtId="164" fontId="12" fillId="17" borderId="18" xfId="1" applyNumberFormat="1" applyFont="1" applyFill="1" applyBorder="1" applyAlignment="1">
      <alignment horizontal="center" vertical="center" wrapText="1"/>
    </xf>
    <xf numFmtId="0" fontId="23" fillId="18" borderId="22" xfId="0" applyFont="1" applyFill="1" applyBorder="1" applyAlignment="1">
      <alignment horizontal="center" vertical="center" wrapText="1"/>
    </xf>
    <xf numFmtId="164" fontId="23" fillId="18" borderId="44" xfId="0" applyNumberFormat="1" applyFont="1" applyFill="1" applyBorder="1" applyAlignment="1">
      <alignment horizontal="center" vertical="center" wrapText="1"/>
    </xf>
    <xf numFmtId="164" fontId="23" fillId="18" borderId="43" xfId="0" applyNumberFormat="1" applyFont="1" applyFill="1" applyBorder="1" applyAlignment="1">
      <alignment horizontal="center" vertical="center" wrapText="1"/>
    </xf>
    <xf numFmtId="164" fontId="12" fillId="17" borderId="19" xfId="1" applyNumberFormat="1" applyFont="1" applyFill="1" applyBorder="1" applyAlignment="1">
      <alignment horizontal="center" vertical="center" wrapText="1"/>
    </xf>
    <xf numFmtId="42" fontId="1" fillId="17" borderId="8" xfId="0" applyNumberFormat="1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/>
    </xf>
    <xf numFmtId="165" fontId="1" fillId="17" borderId="8" xfId="0" applyNumberFormat="1" applyFont="1" applyFill="1" applyBorder="1" applyAlignment="1">
      <alignment horizontal="center" vertical="center"/>
    </xf>
    <xf numFmtId="0" fontId="1" fillId="17" borderId="8" xfId="0" applyFont="1" applyFill="1" applyBorder="1" applyAlignment="1">
      <alignment horizontal="center" vertical="center"/>
    </xf>
    <xf numFmtId="0" fontId="1" fillId="17" borderId="20" xfId="0" applyFont="1" applyFill="1" applyBorder="1" applyAlignment="1">
      <alignment horizontal="center" vertical="center"/>
    </xf>
    <xf numFmtId="164" fontId="1" fillId="17" borderId="18" xfId="1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horizontal="center" vertical="center"/>
    </xf>
    <xf numFmtId="164" fontId="1" fillId="18" borderId="44" xfId="0" applyNumberFormat="1" applyFont="1" applyFill="1" applyBorder="1" applyAlignment="1">
      <alignment horizontal="center" vertical="center"/>
    </xf>
    <xf numFmtId="164" fontId="1" fillId="18" borderId="43" xfId="0" applyNumberFormat="1" applyFont="1" applyFill="1" applyBorder="1" applyAlignment="1">
      <alignment horizontal="center" vertical="center"/>
    </xf>
    <xf numFmtId="164" fontId="1" fillId="17" borderId="19" xfId="1" applyNumberFormat="1" applyFont="1" applyFill="1" applyBorder="1" applyAlignment="1">
      <alignment horizontal="center" vertical="center"/>
    </xf>
    <xf numFmtId="42" fontId="3" fillId="17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42" fontId="3" fillId="0" borderId="8" xfId="0" applyNumberFormat="1" applyFont="1" applyFill="1" applyBorder="1" applyAlignment="1">
      <alignment horizontal="center" vertical="center" wrapText="1"/>
    </xf>
    <xf numFmtId="164" fontId="12" fillId="17" borderId="8" xfId="1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>
      <alignment horizontal="center" vertical="center" wrapText="1"/>
    </xf>
    <xf numFmtId="0" fontId="12" fillId="17" borderId="1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17" borderId="20" xfId="0" applyFont="1" applyFill="1" applyBorder="1" applyAlignment="1">
      <alignment horizontal="center" vertical="center"/>
    </xf>
    <xf numFmtId="0" fontId="0" fillId="18" borderId="22" xfId="0" applyFill="1" applyBorder="1" applyAlignment="1">
      <alignment horizontal="center" vertical="center"/>
    </xf>
    <xf numFmtId="42" fontId="0" fillId="0" borderId="8" xfId="0" applyNumberFormat="1" applyFont="1" applyFill="1" applyBorder="1" applyAlignment="1">
      <alignment horizontal="center" vertical="center" wrapText="1"/>
    </xf>
    <xf numFmtId="164" fontId="0" fillId="0" borderId="44" xfId="0" applyNumberFormat="1" applyBorder="1" applyAlignment="1">
      <alignment horizontal="center" vertical="center" wrapText="1"/>
    </xf>
    <xf numFmtId="164" fontId="0" fillId="0" borderId="43" xfId="0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42" fontId="1" fillId="0" borderId="8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64" fontId="1" fillId="0" borderId="18" xfId="1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19" xfId="1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64" fontId="9" fillId="0" borderId="18" xfId="1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64" fontId="9" fillId="0" borderId="44" xfId="0" applyNumberFormat="1" applyFont="1" applyFill="1" applyBorder="1" applyAlignment="1">
      <alignment horizontal="center" vertical="center"/>
    </xf>
    <xf numFmtId="164" fontId="9" fillId="0" borderId="43" xfId="0" applyNumberFormat="1" applyFont="1" applyFill="1" applyBorder="1" applyAlignment="1">
      <alignment horizontal="center" vertical="center"/>
    </xf>
    <xf numFmtId="164" fontId="9" fillId="0" borderId="19" xfId="1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2" fontId="1" fillId="18" borderId="8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0" fillId="0" borderId="46" xfId="0" applyNumberFormat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/>
    </xf>
    <xf numFmtId="164" fontId="1" fillId="0" borderId="44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/>
    </xf>
    <xf numFmtId="164" fontId="1" fillId="0" borderId="47" xfId="0" applyNumberFormat="1" applyFont="1" applyFill="1" applyBorder="1" applyAlignment="1">
      <alignment horizontal="center" vertical="center"/>
    </xf>
    <xf numFmtId="164" fontId="1" fillId="0" borderId="19" xfId="1" applyNumberFormat="1" applyFont="1" applyFill="1" applyBorder="1" applyAlignment="1">
      <alignment horizontal="center" vertical="center" wrapText="1"/>
    </xf>
    <xf numFmtId="3" fontId="1" fillId="17" borderId="20" xfId="0" applyNumberFormat="1" applyFont="1" applyFill="1" applyBorder="1" applyAlignment="1">
      <alignment horizontal="center" vertical="center" wrapText="1"/>
    </xf>
    <xf numFmtId="3" fontId="1" fillId="18" borderId="22" xfId="0" applyNumberFormat="1" applyFont="1" applyFill="1" applyBorder="1" applyAlignment="1">
      <alignment horizontal="center" vertical="center" wrapText="1"/>
    </xf>
    <xf numFmtId="42" fontId="1" fillId="17" borderId="18" xfId="0" applyNumberFormat="1" applyFont="1" applyFill="1" applyBorder="1" applyAlignment="1">
      <alignment horizontal="center" vertical="center" wrapText="1"/>
    </xf>
    <xf numFmtId="3" fontId="3" fillId="17" borderId="20" xfId="0" applyNumberFormat="1" applyFont="1" applyFill="1" applyBorder="1" applyAlignment="1">
      <alignment horizontal="center" vertical="center" wrapText="1"/>
    </xf>
    <xf numFmtId="3" fontId="0" fillId="18" borderId="22" xfId="0" applyNumberFormat="1" applyFill="1" applyBorder="1" applyAlignment="1">
      <alignment horizontal="center" vertical="center" wrapText="1"/>
    </xf>
    <xf numFmtId="9" fontId="3" fillId="17" borderId="8" xfId="0" applyNumberFormat="1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/>
    </xf>
    <xf numFmtId="165" fontId="9" fillId="17" borderId="8" xfId="0" applyNumberFormat="1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center" vertical="center"/>
    </xf>
    <xf numFmtId="0" fontId="9" fillId="17" borderId="20" xfId="0" applyFont="1" applyFill="1" applyBorder="1" applyAlignment="1">
      <alignment horizontal="center" vertical="center"/>
    </xf>
    <xf numFmtId="164" fontId="9" fillId="17" borderId="18" xfId="1" applyNumberFormat="1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164" fontId="9" fillId="18" borderId="44" xfId="0" applyNumberFormat="1" applyFont="1" applyFill="1" applyBorder="1" applyAlignment="1">
      <alignment horizontal="center" vertical="center"/>
    </xf>
    <xf numFmtId="164" fontId="9" fillId="18" borderId="43" xfId="0" applyNumberFormat="1" applyFont="1" applyFill="1" applyBorder="1" applyAlignment="1">
      <alignment horizontal="center" vertical="center"/>
    </xf>
    <xf numFmtId="164" fontId="9" fillId="17" borderId="19" xfId="1" applyNumberFormat="1" applyFont="1" applyFill="1" applyBorder="1" applyAlignment="1">
      <alignment horizontal="center" vertical="center"/>
    </xf>
    <xf numFmtId="0" fontId="9" fillId="17" borderId="20" xfId="0" applyFont="1" applyFill="1" applyBorder="1" applyAlignment="1">
      <alignment horizontal="center" vertical="center" wrapText="1"/>
    </xf>
    <xf numFmtId="0" fontId="9" fillId="27" borderId="23" xfId="0" applyFont="1" applyFill="1" applyBorder="1" applyAlignment="1">
      <alignment horizontal="center" vertical="center"/>
    </xf>
    <xf numFmtId="0" fontId="9" fillId="28" borderId="23" xfId="0" applyFont="1" applyFill="1" applyBorder="1" applyAlignment="1">
      <alignment horizontal="center" vertical="center"/>
    </xf>
    <xf numFmtId="0" fontId="9" fillId="28" borderId="44" xfId="0" applyFont="1" applyFill="1" applyBorder="1" applyAlignment="1">
      <alignment horizontal="center" vertical="center"/>
    </xf>
    <xf numFmtId="0" fontId="9" fillId="27" borderId="33" xfId="0" applyFont="1" applyFill="1" applyBorder="1" applyAlignment="1">
      <alignment horizontal="center" vertical="center"/>
    </xf>
    <xf numFmtId="0" fontId="9" fillId="27" borderId="34" xfId="0" applyFont="1" applyFill="1" applyBorder="1" applyAlignment="1">
      <alignment horizontal="center" vertical="center"/>
    </xf>
    <xf numFmtId="0" fontId="9" fillId="27" borderId="25" xfId="0" applyFont="1" applyFill="1" applyBorder="1" applyAlignment="1">
      <alignment horizontal="center" vertical="center"/>
    </xf>
    <xf numFmtId="0" fontId="9" fillId="27" borderId="23" xfId="0" applyFont="1" applyFill="1" applyBorder="1" applyAlignment="1">
      <alignment horizontal="center" vertical="center" wrapText="1"/>
    </xf>
    <xf numFmtId="0" fontId="9" fillId="27" borderId="4" xfId="0" applyFont="1" applyFill="1" applyBorder="1" applyAlignment="1">
      <alignment horizontal="center" vertical="center"/>
    </xf>
    <xf numFmtId="165" fontId="9" fillId="27" borderId="8" xfId="0" applyNumberFormat="1" applyFont="1" applyFill="1" applyBorder="1" applyAlignment="1">
      <alignment horizontal="center" vertical="center"/>
    </xf>
    <xf numFmtId="0" fontId="9" fillId="27" borderId="8" xfId="0" applyFont="1" applyFill="1" applyBorder="1" applyAlignment="1">
      <alignment horizontal="center" vertical="center"/>
    </xf>
    <xf numFmtId="0" fontId="9" fillId="27" borderId="20" xfId="0" applyFont="1" applyFill="1" applyBorder="1" applyAlignment="1">
      <alignment horizontal="center" vertical="center"/>
    </xf>
    <xf numFmtId="164" fontId="9" fillId="27" borderId="18" xfId="1" applyNumberFormat="1" applyFont="1" applyFill="1" applyBorder="1" applyAlignment="1">
      <alignment horizontal="center" vertical="center"/>
    </xf>
    <xf numFmtId="0" fontId="9" fillId="28" borderId="22" xfId="0" applyFont="1" applyFill="1" applyBorder="1" applyAlignment="1">
      <alignment horizontal="center" vertical="center"/>
    </xf>
    <xf numFmtId="164" fontId="9" fillId="28" borderId="44" xfId="0" applyNumberFormat="1" applyFont="1" applyFill="1" applyBorder="1" applyAlignment="1">
      <alignment horizontal="center" vertical="center"/>
    </xf>
    <xf numFmtId="164" fontId="9" fillId="28" borderId="43" xfId="0" applyNumberFormat="1" applyFont="1" applyFill="1" applyBorder="1" applyAlignment="1">
      <alignment horizontal="center" vertical="center"/>
    </xf>
    <xf numFmtId="164" fontId="9" fillId="27" borderId="19" xfId="1" applyNumberFormat="1" applyFont="1" applyFill="1" applyBorder="1" applyAlignment="1">
      <alignment horizontal="center" vertical="center"/>
    </xf>
    <xf numFmtId="0" fontId="9" fillId="27" borderId="20" xfId="0" applyFont="1" applyFill="1" applyBorder="1" applyAlignment="1">
      <alignment horizontal="center" vertical="center" wrapText="1"/>
    </xf>
    <xf numFmtId="164" fontId="12" fillId="9" borderId="18" xfId="1" applyNumberFormat="1" applyFont="1" applyFill="1" applyBorder="1" applyAlignment="1">
      <alignment horizontal="center" vertical="center" wrapText="1"/>
    </xf>
    <xf numFmtId="164" fontId="23" fillId="29" borderId="43" xfId="0" applyNumberFormat="1" applyFont="1" applyFill="1" applyBorder="1" applyAlignment="1">
      <alignment horizontal="center" vertical="center" wrapText="1"/>
    </xf>
    <xf numFmtId="164" fontId="23" fillId="29" borderId="44" xfId="0" applyNumberFormat="1" applyFont="1" applyFill="1" applyBorder="1" applyAlignment="1">
      <alignment horizontal="center" vertical="center" wrapText="1"/>
    </xf>
    <xf numFmtId="164" fontId="1" fillId="9" borderId="43" xfId="0" applyNumberFormat="1" applyFont="1" applyFill="1" applyBorder="1" applyAlignment="1">
      <alignment horizontal="center" vertical="center" wrapText="1"/>
    </xf>
    <xf numFmtId="164" fontId="1" fillId="29" borderId="43" xfId="0" applyNumberFormat="1" applyFont="1" applyFill="1" applyBorder="1" applyAlignment="1">
      <alignment horizontal="center" vertical="center" wrapText="1"/>
    </xf>
    <xf numFmtId="42" fontId="1" fillId="29" borderId="18" xfId="0" applyNumberFormat="1" applyFont="1" applyFill="1" applyBorder="1" applyAlignment="1">
      <alignment horizontal="center" vertical="center" wrapText="1"/>
    </xf>
    <xf numFmtId="42" fontId="1" fillId="9" borderId="18" xfId="0" applyNumberFormat="1" applyFont="1" applyFill="1" applyBorder="1" applyAlignment="1">
      <alignment horizontal="center" vertical="center" wrapText="1"/>
    </xf>
    <xf numFmtId="0" fontId="15" fillId="30" borderId="21" xfId="0" applyFont="1" applyFill="1" applyBorder="1" applyAlignment="1">
      <alignment vertical="top"/>
    </xf>
    <xf numFmtId="0" fontId="15" fillId="30" borderId="4" xfId="0" applyFont="1" applyFill="1" applyBorder="1" applyAlignment="1">
      <alignment horizontal="center" vertical="center"/>
    </xf>
    <xf numFmtId="165" fontId="15" fillId="30" borderId="8" xfId="0" applyNumberFormat="1" applyFont="1" applyFill="1" applyBorder="1" applyAlignment="1">
      <alignment horizontal="center" vertical="center"/>
    </xf>
    <xf numFmtId="42" fontId="15" fillId="30" borderId="8" xfId="0" applyNumberFormat="1" applyFont="1" applyFill="1" applyBorder="1" applyAlignment="1">
      <alignment horizontal="center" vertical="center"/>
    </xf>
    <xf numFmtId="3" fontId="15" fillId="30" borderId="20" xfId="0" applyNumberFormat="1" applyFont="1" applyFill="1" applyBorder="1" applyAlignment="1">
      <alignment horizontal="center" vertical="center"/>
    </xf>
    <xf numFmtId="164" fontId="15" fillId="30" borderId="18" xfId="1" applyNumberFormat="1" applyFont="1" applyFill="1" applyBorder="1" applyAlignment="1">
      <alignment horizontal="center" vertical="center"/>
    </xf>
    <xf numFmtId="164" fontId="15" fillId="30" borderId="19" xfId="1" applyNumberFormat="1" applyFont="1" applyFill="1" applyBorder="1" applyAlignment="1">
      <alignment horizontal="center" vertical="center"/>
    </xf>
    <xf numFmtId="3" fontId="15" fillId="30" borderId="2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top"/>
    </xf>
    <xf numFmtId="0" fontId="9" fillId="9" borderId="4" xfId="0" applyFont="1" applyFill="1" applyBorder="1" applyAlignment="1">
      <alignment vertical="top"/>
    </xf>
    <xf numFmtId="0" fontId="9" fillId="9" borderId="4" xfId="0" applyFont="1" applyFill="1" applyBorder="1" applyAlignment="1">
      <alignment horizontal="center" vertical="center"/>
    </xf>
    <xf numFmtId="165" fontId="9" fillId="9" borderId="8" xfId="0" applyNumberFormat="1" applyFont="1" applyFill="1" applyBorder="1" applyAlignment="1">
      <alignment horizontal="center" vertical="center"/>
    </xf>
    <xf numFmtId="42" fontId="9" fillId="9" borderId="8" xfId="0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/>
    </xf>
    <xf numFmtId="164" fontId="9" fillId="9" borderId="18" xfId="1" applyNumberFormat="1" applyFont="1" applyFill="1" applyBorder="1" applyAlignment="1">
      <alignment horizontal="center" vertical="center"/>
    </xf>
    <xf numFmtId="3" fontId="9" fillId="29" borderId="22" xfId="0" applyNumberFormat="1" applyFont="1" applyFill="1" applyBorder="1" applyAlignment="1">
      <alignment horizontal="center" vertical="center"/>
    </xf>
    <xf numFmtId="164" fontId="9" fillId="9" borderId="19" xfId="1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64" fontId="9" fillId="29" borderId="24" xfId="0" applyNumberFormat="1" applyFont="1" applyFill="1" applyBorder="1" applyAlignment="1">
      <alignment horizontal="center" vertical="center"/>
    </xf>
    <xf numFmtId="164" fontId="9" fillId="9" borderId="8" xfId="1" applyNumberFormat="1" applyFont="1" applyFill="1" applyBorder="1" applyAlignment="1">
      <alignment horizontal="center" vertical="center"/>
    </xf>
    <xf numFmtId="164" fontId="9" fillId="29" borderId="46" xfId="0" applyNumberFormat="1" applyFont="1" applyFill="1" applyBorder="1" applyAlignment="1">
      <alignment horizontal="center" vertical="center"/>
    </xf>
    <xf numFmtId="164" fontId="9" fillId="9" borderId="45" xfId="1" applyNumberFormat="1" applyFont="1" applyFill="1" applyBorder="1" applyAlignment="1">
      <alignment horizontal="center" vertical="center"/>
    </xf>
    <xf numFmtId="164" fontId="9" fillId="9" borderId="18" xfId="1" applyNumberFormat="1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vertical="top"/>
    </xf>
    <xf numFmtId="0" fontId="9" fillId="9" borderId="20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9" fillId="27" borderId="23" xfId="0" applyFont="1" applyFill="1" applyBorder="1" applyAlignment="1">
      <alignment vertical="top"/>
    </xf>
    <xf numFmtId="0" fontId="9" fillId="27" borderId="4" xfId="0" applyFont="1" applyFill="1" applyBorder="1" applyAlignment="1">
      <alignment vertical="top"/>
    </xf>
    <xf numFmtId="0" fontId="9" fillId="27" borderId="21" xfId="0" applyFont="1" applyFill="1" applyBorder="1" applyAlignment="1">
      <alignment vertical="top"/>
    </xf>
    <xf numFmtId="0" fontId="1" fillId="32" borderId="36" xfId="0" applyFont="1" applyFill="1" applyBorder="1" applyAlignment="1">
      <alignment horizontal="center" vertical="center" wrapText="1"/>
    </xf>
    <xf numFmtId="164" fontId="1" fillId="32" borderId="42" xfId="1" applyNumberFormat="1" applyFont="1" applyFill="1" applyBorder="1" applyAlignment="1">
      <alignment horizontal="center" vertical="center" wrapText="1"/>
    </xf>
    <xf numFmtId="0" fontId="1" fillId="33" borderId="39" xfId="0" applyFont="1" applyFill="1" applyBorder="1" applyAlignment="1">
      <alignment horizontal="center" vertical="center" wrapText="1"/>
    </xf>
    <xf numFmtId="164" fontId="1" fillId="33" borderId="48" xfId="0" applyNumberFormat="1" applyFont="1" applyFill="1" applyBorder="1" applyAlignment="1">
      <alignment horizontal="center" vertical="center" wrapText="1"/>
    </xf>
    <xf numFmtId="164" fontId="1" fillId="33" borderId="40" xfId="0" applyNumberFormat="1" applyFont="1" applyFill="1" applyBorder="1" applyAlignment="1">
      <alignment horizontal="center" vertical="center" wrapText="1"/>
    </xf>
    <xf numFmtId="164" fontId="1" fillId="34" borderId="41" xfId="1" applyNumberFormat="1" applyFont="1" applyFill="1" applyBorder="1" applyAlignment="1">
      <alignment horizontal="center" vertical="center" wrapText="1"/>
    </xf>
    <xf numFmtId="0" fontId="1" fillId="34" borderId="36" xfId="0" applyFont="1" applyFill="1" applyBorder="1" applyAlignment="1">
      <alignment horizontal="center" vertical="center" wrapText="1"/>
    </xf>
    <xf numFmtId="164" fontId="1" fillId="34" borderId="42" xfId="1" applyNumberFormat="1" applyFont="1" applyFill="1" applyBorder="1" applyAlignment="1">
      <alignment horizontal="center" vertical="center" wrapText="1"/>
    </xf>
    <xf numFmtId="42" fontId="1" fillId="29" borderId="4" xfId="0" applyNumberFormat="1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left" vertical="top" wrapText="1" indent="2"/>
    </xf>
    <xf numFmtId="3" fontId="0" fillId="0" borderId="22" xfId="0" applyNumberFormat="1" applyFont="1" applyFill="1" applyBorder="1" applyAlignment="1">
      <alignment horizontal="center" vertical="center" wrapText="1"/>
    </xf>
    <xf numFmtId="42" fontId="0" fillId="0" borderId="18" xfId="0" applyNumberFormat="1" applyFont="1" applyFill="1" applyBorder="1" applyAlignment="1">
      <alignment horizontal="center" vertical="center" wrapText="1"/>
    </xf>
    <xf numFmtId="164" fontId="1" fillId="9" borderId="18" xfId="1" applyNumberFormat="1" applyFont="1" applyFill="1" applyBorder="1" applyAlignment="1">
      <alignment horizontal="center" vertical="center" wrapText="1"/>
    </xf>
    <xf numFmtId="42" fontId="1" fillId="9" borderId="8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textRotation="24"/>
    </xf>
    <xf numFmtId="0" fontId="4" fillId="0" borderId="27" xfId="0" applyFont="1" applyBorder="1" applyAlignment="1">
      <alignment horizontal="center" vertical="center" textRotation="24"/>
    </xf>
    <xf numFmtId="0" fontId="4" fillId="0" borderId="28" xfId="0" applyFont="1" applyBorder="1" applyAlignment="1">
      <alignment horizontal="center" vertical="center" textRotation="24"/>
    </xf>
    <xf numFmtId="0" fontId="4" fillId="0" borderId="29" xfId="0" applyFont="1" applyBorder="1" applyAlignment="1">
      <alignment horizontal="center" vertical="center" textRotation="24"/>
    </xf>
    <xf numFmtId="0" fontId="4" fillId="0" borderId="30" xfId="0" applyFont="1" applyBorder="1" applyAlignment="1">
      <alignment horizontal="center" vertical="center" textRotation="24"/>
    </xf>
    <xf numFmtId="0" fontId="9" fillId="0" borderId="8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0" fillId="0" borderId="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8" fillId="0" borderId="8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32" borderId="33" xfId="0" applyFont="1" applyFill="1" applyBorder="1" applyAlignment="1">
      <alignment horizontal="center" vertical="center"/>
    </xf>
    <xf numFmtId="0" fontId="9" fillId="32" borderId="34" xfId="0" applyFont="1" applyFill="1" applyBorder="1" applyAlignment="1">
      <alignment horizontal="center" vertical="center"/>
    </xf>
    <xf numFmtId="0" fontId="9" fillId="33" borderId="29" xfId="0" applyFont="1" applyFill="1" applyBorder="1" applyAlignment="1">
      <alignment horizontal="center" vertical="center"/>
    </xf>
    <xf numFmtId="0" fontId="9" fillId="33" borderId="30" xfId="0" applyFont="1" applyFill="1" applyBorder="1" applyAlignment="1">
      <alignment horizontal="center" vertical="center"/>
    </xf>
    <xf numFmtId="0" fontId="9" fillId="32" borderId="29" xfId="0" applyFont="1" applyFill="1" applyBorder="1" applyAlignment="1">
      <alignment horizontal="center" vertical="center"/>
    </xf>
    <xf numFmtId="0" fontId="9" fillId="32" borderId="35" xfId="0" applyFont="1" applyFill="1" applyBorder="1" applyAlignment="1">
      <alignment horizontal="center" vertical="center"/>
    </xf>
    <xf numFmtId="0" fontId="9" fillId="34" borderId="30" xfId="0" applyFont="1" applyFill="1" applyBorder="1" applyAlignment="1">
      <alignment horizontal="center" vertical="center"/>
    </xf>
    <xf numFmtId="0" fontId="9" fillId="34" borderId="35" xfId="0" applyFont="1" applyFill="1" applyBorder="1" applyAlignment="1">
      <alignment horizontal="center" vertical="center"/>
    </xf>
    <xf numFmtId="0" fontId="1" fillId="31" borderId="51" xfId="0" applyFont="1" applyFill="1" applyBorder="1" applyAlignment="1">
      <alignment horizontal="center" vertical="top" wrapText="1"/>
    </xf>
    <xf numFmtId="0" fontId="1" fillId="31" borderId="39" xfId="0" applyFont="1" applyFill="1" applyBorder="1" applyAlignment="1">
      <alignment horizontal="center" vertical="top" wrapText="1"/>
    </xf>
    <xf numFmtId="0" fontId="1" fillId="31" borderId="52" xfId="0" applyFont="1" applyFill="1" applyBorder="1" applyAlignment="1">
      <alignment horizontal="center" vertical="top" wrapText="1"/>
    </xf>
    <xf numFmtId="0" fontId="1" fillId="31" borderId="53" xfId="0" applyFont="1" applyFill="1" applyBorder="1" applyAlignment="1">
      <alignment horizontal="center" vertical="top" wrapText="1"/>
    </xf>
    <xf numFmtId="0" fontId="1" fillId="31" borderId="54" xfId="0" applyFont="1" applyFill="1" applyBorder="1" applyAlignment="1">
      <alignment horizontal="center" vertical="top" wrapText="1"/>
    </xf>
    <xf numFmtId="0" fontId="1" fillId="31" borderId="55" xfId="0" applyFont="1" applyFill="1" applyBorder="1" applyAlignment="1">
      <alignment horizontal="center" vertical="top" wrapText="1"/>
    </xf>
    <xf numFmtId="0" fontId="11" fillId="12" borderId="33" xfId="0" applyFont="1" applyFill="1" applyBorder="1" applyAlignment="1">
      <alignment horizontal="center" vertical="top"/>
    </xf>
    <xf numFmtId="0" fontId="11" fillId="12" borderId="31" xfId="0" applyFont="1" applyFill="1" applyBorder="1" applyAlignment="1">
      <alignment horizontal="center" vertical="top"/>
    </xf>
    <xf numFmtId="0" fontId="11" fillId="12" borderId="34" xfId="0" applyFont="1" applyFill="1" applyBorder="1" applyAlignment="1">
      <alignment horizontal="center" vertical="top"/>
    </xf>
    <xf numFmtId="0" fontId="8" fillId="0" borderId="19" xfId="0" applyFont="1" applyBorder="1" applyAlignment="1">
      <alignment horizontal="left" vertical="top"/>
    </xf>
    <xf numFmtId="0" fontId="11" fillId="8" borderId="33" xfId="0" applyFont="1" applyFill="1" applyBorder="1" applyAlignment="1">
      <alignment horizontal="center" vertical="top"/>
    </xf>
    <xf numFmtId="0" fontId="11" fillId="8" borderId="34" xfId="0" applyFont="1" applyFill="1" applyBorder="1" applyAlignment="1">
      <alignment horizontal="center" vertical="top"/>
    </xf>
    <xf numFmtId="0" fontId="11" fillId="9" borderId="30" xfId="0" applyFont="1" applyFill="1" applyBorder="1" applyAlignment="1">
      <alignment horizontal="center" vertical="top"/>
    </xf>
    <xf numFmtId="0" fontId="11" fillId="9" borderId="35" xfId="0" applyFont="1" applyFill="1" applyBorder="1" applyAlignment="1">
      <alignment horizontal="center" vertical="top"/>
    </xf>
    <xf numFmtId="0" fontId="11" fillId="10" borderId="29" xfId="0" applyFont="1" applyFill="1" applyBorder="1" applyAlignment="1">
      <alignment horizontal="center" vertical="top"/>
    </xf>
    <xf numFmtId="0" fontId="11" fillId="10" borderId="30" xfId="0" applyFont="1" applyFill="1" applyBorder="1" applyAlignment="1">
      <alignment horizontal="center" vertical="top"/>
    </xf>
    <xf numFmtId="0" fontId="11" fillId="11" borderId="29" xfId="0" applyFont="1" applyFill="1" applyBorder="1" applyAlignment="1">
      <alignment horizontal="center" vertical="top"/>
    </xf>
    <xf numFmtId="0" fontId="11" fillId="11" borderId="35" xfId="0" applyFont="1" applyFill="1" applyBorder="1" applyAlignment="1">
      <alignment horizontal="center" vertical="top"/>
    </xf>
  </cellXfs>
  <cellStyles count="2">
    <cellStyle name="Currency 2" xfId="1" xr:uid="{00000000-0005-0000-0000-000000000000}"/>
    <cellStyle name="Normal" xfId="0" builtinId="0"/>
  </cellStyles>
  <dxfs count="102"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63"/>
        </patternFill>
      </fill>
    </dxf>
    <dxf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FFFF"/>
      <rgbColor rgb="00CCFFCC"/>
      <rgbColor rgb="00FFFFD7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5F5F5F"/>
    </indexedColors>
    <mruColors>
      <color rgb="FF00D1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40</xdr:row>
      <xdr:rowOff>25400</xdr:rowOff>
    </xdr:from>
    <xdr:to>
      <xdr:col>1</xdr:col>
      <xdr:colOff>349250</xdr:colOff>
      <xdr:row>41</xdr:row>
      <xdr:rowOff>25400</xdr:rowOff>
    </xdr:to>
    <xdr:sp macro="" textlink="">
      <xdr:nvSpPr>
        <xdr:cNvPr id="2094" name="Triangle 1">
          <a:extLst>
            <a:ext uri="{FF2B5EF4-FFF2-40B4-BE49-F238E27FC236}">
              <a16:creationId xmlns:a16="http://schemas.microsoft.com/office/drawing/2014/main" id="{EB1A99C6-1CD3-4306-AD81-69716E4456D4}"/>
            </a:ext>
          </a:extLst>
        </xdr:cNvPr>
        <xdr:cNvSpPr>
          <a:spLocks noChangeArrowheads="1"/>
        </xdr:cNvSpPr>
      </xdr:nvSpPr>
      <xdr:spPr bwMode="auto">
        <a:xfrm rot="10800000">
          <a:off x="558800" y="8242300"/>
          <a:ext cx="184150" cy="158750"/>
        </a:xfrm>
        <a:prstGeom prst="triangle">
          <a:avLst>
            <a:gd name="adj" fmla="val 50000"/>
          </a:avLst>
        </a:prstGeom>
        <a:gradFill rotWithShape="1">
          <a:gsLst>
            <a:gs pos="0">
              <a:srgbClr val="F2DCDB"/>
            </a:gs>
            <a:gs pos="100000">
              <a:srgbClr val="FF0000"/>
            </a:gs>
          </a:gsLst>
          <a:lin ang="5400000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40</xdr:row>
      <xdr:rowOff>25400</xdr:rowOff>
    </xdr:from>
    <xdr:to>
      <xdr:col>1</xdr:col>
      <xdr:colOff>349250</xdr:colOff>
      <xdr:row>41</xdr:row>
      <xdr:rowOff>25400</xdr:rowOff>
    </xdr:to>
    <xdr:sp macro="" textlink="">
      <xdr:nvSpPr>
        <xdr:cNvPr id="1123" name="Triangle 1">
          <a:extLst>
            <a:ext uri="{FF2B5EF4-FFF2-40B4-BE49-F238E27FC236}">
              <a16:creationId xmlns:a16="http://schemas.microsoft.com/office/drawing/2014/main" id="{A1410CFC-269B-48CF-8B3B-CAC3D3815836}"/>
            </a:ext>
          </a:extLst>
        </xdr:cNvPr>
        <xdr:cNvSpPr>
          <a:spLocks noChangeArrowheads="1"/>
        </xdr:cNvSpPr>
      </xdr:nvSpPr>
      <xdr:spPr bwMode="auto">
        <a:xfrm rot="10800000">
          <a:off x="558800" y="8242300"/>
          <a:ext cx="184150" cy="158750"/>
        </a:xfrm>
        <a:prstGeom prst="triangle">
          <a:avLst>
            <a:gd name="adj" fmla="val 50000"/>
          </a:avLst>
        </a:prstGeom>
        <a:gradFill rotWithShape="1">
          <a:gsLst>
            <a:gs pos="0">
              <a:srgbClr val="F2DCDB"/>
            </a:gs>
            <a:gs pos="100000">
              <a:srgbClr val="FF0000"/>
            </a:gs>
          </a:gsLst>
          <a:lin ang="5400000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</xdr:sp>
    <xdr:clientData/>
  </xdr:twoCellAnchor>
  <xdr:twoCellAnchor>
    <xdr:from>
      <xdr:col>11</xdr:col>
      <xdr:colOff>0</xdr:colOff>
      <xdr:row>11</xdr:row>
      <xdr:rowOff>190500</xdr:rowOff>
    </xdr:from>
    <xdr:to>
      <xdr:col>12</xdr:col>
      <xdr:colOff>76200</xdr:colOff>
      <xdr:row>12</xdr:row>
      <xdr:rowOff>177800</xdr:rowOff>
    </xdr:to>
    <xdr:sp macro="" textlink="">
      <xdr:nvSpPr>
        <xdr:cNvPr id="1124" name="Triangle 2">
          <a:extLst>
            <a:ext uri="{FF2B5EF4-FFF2-40B4-BE49-F238E27FC236}">
              <a16:creationId xmlns:a16="http://schemas.microsoft.com/office/drawing/2014/main" id="{EA85931F-508A-4AE4-BD0D-A4513BB00F60}"/>
            </a:ext>
          </a:extLst>
        </xdr:cNvPr>
        <xdr:cNvSpPr>
          <a:spLocks noChangeArrowheads="1"/>
        </xdr:cNvSpPr>
      </xdr:nvSpPr>
      <xdr:spPr bwMode="auto">
        <a:xfrm rot="10800000">
          <a:off x="4070350" y="3200400"/>
          <a:ext cx="177800" cy="177800"/>
        </a:xfrm>
        <a:prstGeom prst="triangle">
          <a:avLst>
            <a:gd name="adj" fmla="val 50000"/>
          </a:avLst>
        </a:prstGeom>
        <a:gradFill rotWithShape="1">
          <a:gsLst>
            <a:gs pos="0">
              <a:srgbClr val="F2DCDB"/>
            </a:gs>
            <a:gs pos="100000">
              <a:srgbClr val="FF0000"/>
            </a:gs>
          </a:gsLst>
          <a:lin ang="5400000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41"/>
  <sheetViews>
    <sheetView showGridLines="0" topLeftCell="A18" zoomScale="80" zoomScaleNormal="80" workbookViewId="0">
      <selection activeCell="AJ8" sqref="AJ8:CE8"/>
    </sheetView>
  </sheetViews>
  <sheetFormatPr defaultColWidth="9.1796875" defaultRowHeight="12.5" x14ac:dyDescent="0.25"/>
  <cols>
    <col min="1" max="1" width="5.6328125" style="3" customWidth="1"/>
    <col min="2" max="2" width="6.81640625" style="3" customWidth="1"/>
    <col min="3" max="3" width="34.1796875" customWidth="1"/>
    <col min="4" max="51" width="1.453125" customWidth="1"/>
    <col min="52" max="99" width="1.453125" style="3" customWidth="1"/>
    <col min="100" max="16384" width="9.1796875" style="3"/>
  </cols>
  <sheetData>
    <row r="1" spans="1:99" ht="18" customHeight="1" x14ac:dyDescent="0.4">
      <c r="B1" s="42" t="s">
        <v>36</v>
      </c>
    </row>
    <row r="2" spans="1:99" s="50" customFormat="1" ht="15.5" x14ac:dyDescent="0.25">
      <c r="B2" s="568" t="s">
        <v>37</v>
      </c>
      <c r="C2" s="569"/>
      <c r="D2" s="570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1"/>
      <c r="AL2" s="571"/>
      <c r="AM2" s="571"/>
      <c r="AN2" s="571"/>
      <c r="AO2" s="571"/>
      <c r="AP2" s="571"/>
      <c r="AQ2" s="571"/>
      <c r="AR2" s="571"/>
      <c r="AS2" s="571"/>
      <c r="AT2" s="571"/>
      <c r="AU2" s="571"/>
      <c r="AV2" s="571"/>
      <c r="AW2" s="571"/>
      <c r="AX2" s="571"/>
      <c r="AY2" s="572"/>
    </row>
    <row r="3" spans="1:99" s="50" customFormat="1" ht="40" customHeight="1" x14ac:dyDescent="0.25">
      <c r="B3" s="573" t="s">
        <v>23</v>
      </c>
      <c r="C3" s="574"/>
      <c r="D3" s="570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  <c r="AR3" s="571"/>
      <c r="AS3" s="571"/>
      <c r="AT3" s="571"/>
      <c r="AU3" s="571"/>
      <c r="AV3" s="571"/>
      <c r="AW3" s="571"/>
      <c r="AX3" s="571"/>
      <c r="AY3" s="572"/>
    </row>
    <row r="4" spans="1:99" ht="5.25" customHeight="1" x14ac:dyDescent="0.25">
      <c r="C4" s="1"/>
      <c r="D4" s="4"/>
      <c r="P4" s="4"/>
      <c r="AB4" s="4"/>
      <c r="AN4" s="4"/>
    </row>
    <row r="5" spans="1:99" ht="15.5" x14ac:dyDescent="0.35">
      <c r="B5" s="52" t="s">
        <v>38</v>
      </c>
      <c r="C5" s="41"/>
      <c r="D5" s="9"/>
      <c r="P5" s="9"/>
      <c r="AB5" s="9"/>
      <c r="AN5" s="9"/>
    </row>
    <row r="6" spans="1:99" ht="33" customHeight="1" thickBot="1" x14ac:dyDescent="0.3">
      <c r="B6" s="53" t="s">
        <v>40</v>
      </c>
      <c r="C6" s="1"/>
      <c r="D6" s="7"/>
      <c r="P6" s="7"/>
      <c r="AB6" s="7"/>
      <c r="AN6" s="7"/>
    </row>
    <row r="7" spans="1:99" ht="33" customHeight="1" thickBot="1" x14ac:dyDescent="0.3">
      <c r="B7" s="53"/>
      <c r="C7" s="1"/>
      <c r="D7" s="558" t="s">
        <v>45</v>
      </c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9"/>
      <c r="AU7" s="559"/>
      <c r="AV7" s="559"/>
      <c r="AW7" s="559"/>
      <c r="AX7" s="559"/>
      <c r="AY7" s="560"/>
      <c r="AZ7" s="558" t="s">
        <v>47</v>
      </c>
      <c r="BA7" s="559"/>
      <c r="BB7" s="559"/>
      <c r="BC7" s="559"/>
      <c r="BD7" s="559"/>
      <c r="BE7" s="559"/>
      <c r="BF7" s="559"/>
      <c r="BG7" s="559"/>
      <c r="BH7" s="559"/>
      <c r="BI7" s="559"/>
      <c r="BJ7" s="559"/>
      <c r="BK7" s="559"/>
      <c r="BL7" s="559"/>
      <c r="BM7" s="559"/>
      <c r="BN7" s="559"/>
      <c r="BO7" s="559"/>
      <c r="BP7" s="559"/>
      <c r="BQ7" s="559"/>
      <c r="BR7" s="559"/>
      <c r="BS7" s="559"/>
      <c r="BT7" s="559"/>
      <c r="BU7" s="559"/>
      <c r="BV7" s="559"/>
      <c r="BW7" s="559"/>
      <c r="BX7" s="559"/>
      <c r="BY7" s="559"/>
      <c r="BZ7" s="559"/>
      <c r="CA7" s="559"/>
      <c r="CB7" s="559"/>
      <c r="CC7" s="559"/>
      <c r="CD7" s="559"/>
      <c r="CE7" s="559"/>
      <c r="CF7" s="559"/>
      <c r="CG7" s="559"/>
      <c r="CH7" s="559"/>
      <c r="CI7" s="559"/>
      <c r="CJ7" s="559"/>
      <c r="CK7" s="559"/>
      <c r="CL7" s="559"/>
      <c r="CM7" s="559"/>
      <c r="CN7" s="559"/>
      <c r="CO7" s="559"/>
      <c r="CP7" s="559"/>
      <c r="CQ7" s="559"/>
      <c r="CR7" s="559"/>
      <c r="CS7" s="559"/>
      <c r="CT7" s="559"/>
      <c r="CU7" s="560"/>
    </row>
    <row r="8" spans="1:99" s="8" customFormat="1" ht="30" customHeight="1" thickBot="1" x14ac:dyDescent="0.35">
      <c r="B8" s="561" t="s">
        <v>48</v>
      </c>
      <c r="C8" s="562"/>
      <c r="D8" s="563">
        <v>2023</v>
      </c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5"/>
      <c r="AJ8" s="566">
        <v>2024</v>
      </c>
      <c r="AK8" s="567"/>
      <c r="AL8" s="567"/>
      <c r="AM8" s="567"/>
      <c r="AN8" s="567"/>
      <c r="AO8" s="567"/>
      <c r="AP8" s="567"/>
      <c r="AQ8" s="567"/>
      <c r="AR8" s="567"/>
      <c r="AS8" s="567"/>
      <c r="AT8" s="567"/>
      <c r="AU8" s="567"/>
      <c r="AV8" s="567"/>
      <c r="AW8" s="567"/>
      <c r="AX8" s="567"/>
      <c r="AY8" s="567"/>
      <c r="AZ8" s="567"/>
      <c r="BA8" s="567"/>
      <c r="BB8" s="567"/>
      <c r="BC8" s="567"/>
      <c r="BD8" s="567"/>
      <c r="BE8" s="567"/>
      <c r="BF8" s="567"/>
      <c r="BG8" s="567"/>
      <c r="BH8" s="567"/>
      <c r="BI8" s="567"/>
      <c r="BJ8" s="567"/>
      <c r="BK8" s="567"/>
      <c r="BL8" s="567"/>
      <c r="BM8" s="567"/>
      <c r="BN8" s="567"/>
      <c r="BO8" s="567"/>
      <c r="BP8" s="567"/>
      <c r="BQ8" s="567"/>
      <c r="BR8" s="567"/>
      <c r="BS8" s="567"/>
      <c r="BT8" s="567"/>
      <c r="BU8" s="567"/>
      <c r="BV8" s="567"/>
      <c r="BW8" s="567"/>
      <c r="BX8" s="567"/>
      <c r="BY8" s="567"/>
      <c r="BZ8" s="567"/>
      <c r="CA8" s="567"/>
      <c r="CB8" s="567"/>
      <c r="CC8" s="567"/>
      <c r="CD8" s="567"/>
      <c r="CE8" s="567"/>
      <c r="CF8" s="563">
        <v>2025</v>
      </c>
      <c r="CG8" s="564"/>
      <c r="CH8" s="564"/>
      <c r="CI8" s="564"/>
      <c r="CJ8" s="564"/>
      <c r="CK8" s="564"/>
      <c r="CL8" s="564"/>
      <c r="CM8" s="564"/>
      <c r="CN8" s="564"/>
      <c r="CO8" s="564"/>
      <c r="CP8" s="564"/>
      <c r="CQ8" s="564"/>
      <c r="CR8" s="564"/>
      <c r="CS8" s="564"/>
      <c r="CT8" s="564"/>
      <c r="CU8" s="565"/>
    </row>
    <row r="9" spans="1:99" s="5" customFormat="1" ht="17" customHeight="1" x14ac:dyDescent="0.3">
      <c r="A9" s="6"/>
      <c r="B9" s="21" t="s">
        <v>4</v>
      </c>
      <c r="C9" s="26" t="s">
        <v>50</v>
      </c>
      <c r="D9" s="553" t="s">
        <v>41</v>
      </c>
      <c r="E9" s="551"/>
      <c r="F9" s="551"/>
      <c r="G9" s="551"/>
      <c r="H9" s="551" t="s">
        <v>42</v>
      </c>
      <c r="I9" s="551"/>
      <c r="J9" s="551"/>
      <c r="K9" s="551"/>
      <c r="L9" s="551" t="s">
        <v>15</v>
      </c>
      <c r="M9" s="551"/>
      <c r="N9" s="551"/>
      <c r="O9" s="552"/>
      <c r="P9" s="557" t="s">
        <v>14</v>
      </c>
      <c r="Q9" s="551"/>
      <c r="R9" s="551"/>
      <c r="S9" s="551"/>
      <c r="T9" s="551" t="s">
        <v>13</v>
      </c>
      <c r="U9" s="551"/>
      <c r="V9" s="551"/>
      <c r="W9" s="551"/>
      <c r="X9" s="551" t="s">
        <v>12</v>
      </c>
      <c r="Y9" s="551"/>
      <c r="Z9" s="551"/>
      <c r="AA9" s="552"/>
      <c r="AB9" s="553" t="s">
        <v>43</v>
      </c>
      <c r="AC9" s="551"/>
      <c r="AD9" s="551"/>
      <c r="AE9" s="551"/>
      <c r="AF9" s="551" t="s">
        <v>10</v>
      </c>
      <c r="AG9" s="551"/>
      <c r="AH9" s="551"/>
      <c r="AI9" s="551"/>
      <c r="AJ9" s="555" t="s">
        <v>7</v>
      </c>
      <c r="AK9" s="555"/>
      <c r="AL9" s="555"/>
      <c r="AM9" s="556"/>
      <c r="AN9" s="554" t="s">
        <v>8</v>
      </c>
      <c r="AO9" s="555"/>
      <c r="AP9" s="555"/>
      <c r="AQ9" s="555"/>
      <c r="AR9" s="555" t="s">
        <v>9</v>
      </c>
      <c r="AS9" s="555"/>
      <c r="AT9" s="555"/>
      <c r="AU9" s="555"/>
      <c r="AV9" s="555" t="s">
        <v>44</v>
      </c>
      <c r="AW9" s="555"/>
      <c r="AX9" s="555"/>
      <c r="AY9" s="556"/>
      <c r="AZ9" s="554" t="s">
        <v>41</v>
      </c>
      <c r="BA9" s="555"/>
      <c r="BB9" s="555"/>
      <c r="BC9" s="555"/>
      <c r="BD9" s="555" t="s">
        <v>42</v>
      </c>
      <c r="BE9" s="555"/>
      <c r="BF9" s="555"/>
      <c r="BG9" s="555"/>
      <c r="BH9" s="555" t="s">
        <v>15</v>
      </c>
      <c r="BI9" s="555"/>
      <c r="BJ9" s="555"/>
      <c r="BK9" s="556"/>
      <c r="BL9" s="554" t="s">
        <v>14</v>
      </c>
      <c r="BM9" s="555"/>
      <c r="BN9" s="555"/>
      <c r="BO9" s="555"/>
      <c r="BP9" s="555" t="s">
        <v>13</v>
      </c>
      <c r="BQ9" s="555"/>
      <c r="BR9" s="555"/>
      <c r="BS9" s="555"/>
      <c r="BT9" s="555" t="s">
        <v>12</v>
      </c>
      <c r="BU9" s="555"/>
      <c r="BV9" s="555"/>
      <c r="BW9" s="556"/>
      <c r="BX9" s="554" t="s">
        <v>11</v>
      </c>
      <c r="BY9" s="555"/>
      <c r="BZ9" s="555"/>
      <c r="CA9" s="555"/>
      <c r="CB9" s="555" t="s">
        <v>10</v>
      </c>
      <c r="CC9" s="555"/>
      <c r="CD9" s="555"/>
      <c r="CE9" s="555"/>
      <c r="CF9" s="551" t="s">
        <v>7</v>
      </c>
      <c r="CG9" s="551"/>
      <c r="CH9" s="551"/>
      <c r="CI9" s="552"/>
      <c r="CJ9" s="553" t="s">
        <v>8</v>
      </c>
      <c r="CK9" s="551"/>
      <c r="CL9" s="551"/>
      <c r="CM9" s="551"/>
      <c r="CN9" s="551" t="s">
        <v>9</v>
      </c>
      <c r="CO9" s="551"/>
      <c r="CP9" s="551"/>
      <c r="CQ9" s="551"/>
      <c r="CR9" s="551" t="s">
        <v>46</v>
      </c>
      <c r="CS9" s="551"/>
      <c r="CT9" s="551"/>
      <c r="CU9" s="552"/>
    </row>
    <row r="10" spans="1:99" s="5" customFormat="1" ht="15" customHeight="1" x14ac:dyDescent="0.25">
      <c r="A10" s="6"/>
      <c r="B10" s="13">
        <v>1</v>
      </c>
      <c r="C10" s="27" t="s">
        <v>51</v>
      </c>
      <c r="D10" s="39"/>
      <c r="E10" s="15"/>
      <c r="F10" s="15"/>
      <c r="G10" s="15"/>
      <c r="H10" s="14"/>
      <c r="I10" s="15"/>
      <c r="J10" s="15"/>
      <c r="K10" s="16"/>
      <c r="L10" s="14"/>
      <c r="M10" s="15"/>
      <c r="N10" s="15"/>
      <c r="O10" s="28"/>
      <c r="P10" s="15"/>
      <c r="Q10" s="15"/>
      <c r="R10" s="15"/>
      <c r="S10" s="15"/>
      <c r="T10" s="14"/>
      <c r="U10" s="15"/>
      <c r="V10" s="15"/>
      <c r="W10" s="16"/>
      <c r="X10" s="14"/>
      <c r="Y10" s="15"/>
      <c r="Z10" s="15"/>
      <c r="AA10" s="28"/>
      <c r="AB10" s="39"/>
      <c r="AC10" s="15"/>
      <c r="AD10" s="15"/>
      <c r="AE10" s="15"/>
      <c r="AF10" s="14"/>
      <c r="AG10" s="15"/>
      <c r="AH10" s="15"/>
      <c r="AI10" s="16"/>
      <c r="AJ10" s="14"/>
      <c r="AK10" s="15"/>
      <c r="AL10" s="15"/>
      <c r="AM10" s="28"/>
      <c r="AN10" s="39"/>
      <c r="AO10" s="15"/>
      <c r="AP10" s="15"/>
      <c r="AQ10" s="15"/>
      <c r="AR10" s="14"/>
      <c r="AS10" s="15"/>
      <c r="AT10" s="15"/>
      <c r="AU10" s="16"/>
      <c r="AV10" s="14"/>
      <c r="AW10" s="15"/>
      <c r="AX10" s="15"/>
      <c r="AY10" s="28"/>
      <c r="AZ10" s="39"/>
      <c r="BA10" s="15"/>
      <c r="BB10" s="15"/>
      <c r="BC10" s="15"/>
      <c r="BD10" s="14"/>
      <c r="BE10" s="15"/>
      <c r="BF10" s="15"/>
      <c r="BG10" s="16"/>
      <c r="BH10" s="14"/>
      <c r="BI10" s="15"/>
      <c r="BJ10" s="15"/>
      <c r="BK10" s="28"/>
      <c r="BL10" s="39"/>
      <c r="BM10" s="15"/>
      <c r="BN10" s="15"/>
      <c r="BO10" s="15"/>
      <c r="BP10" s="14"/>
      <c r="BQ10" s="15"/>
      <c r="BR10" s="15"/>
      <c r="BS10" s="16"/>
      <c r="BT10" s="14"/>
      <c r="BU10" s="15"/>
      <c r="BV10" s="15"/>
      <c r="BW10" s="28"/>
      <c r="BX10" s="39"/>
      <c r="BY10" s="15"/>
      <c r="BZ10" s="15"/>
      <c r="CA10" s="15"/>
      <c r="CB10" s="14"/>
      <c r="CC10" s="15"/>
      <c r="CD10" s="15"/>
      <c r="CE10" s="16"/>
      <c r="CF10" s="14"/>
      <c r="CG10" s="15"/>
      <c r="CH10" s="15"/>
      <c r="CI10" s="28"/>
      <c r="CJ10" s="39"/>
      <c r="CK10" s="15"/>
      <c r="CL10" s="15"/>
      <c r="CM10" s="15"/>
      <c r="CN10" s="14"/>
      <c r="CO10" s="15"/>
      <c r="CP10" s="15"/>
      <c r="CQ10" s="16"/>
      <c r="CR10" s="14"/>
      <c r="CS10" s="15"/>
      <c r="CT10" s="15"/>
      <c r="CU10" s="28"/>
    </row>
    <row r="11" spans="1:99" s="5" customFormat="1" ht="15" customHeight="1" x14ac:dyDescent="0.2">
      <c r="A11" s="6"/>
      <c r="B11" s="12">
        <v>1.1000000000000001</v>
      </c>
      <c r="C11" s="20" t="s">
        <v>0</v>
      </c>
      <c r="D11" s="29"/>
      <c r="H11" s="10"/>
      <c r="K11" s="11"/>
      <c r="L11" s="10"/>
      <c r="O11" s="30"/>
      <c r="T11" s="10"/>
      <c r="W11" s="11"/>
      <c r="X11" s="10"/>
      <c r="AA11" s="30"/>
      <c r="AB11" s="29"/>
      <c r="AF11" s="10"/>
      <c r="AI11" s="11"/>
      <c r="AJ11" s="10"/>
      <c r="AM11" s="30"/>
      <c r="AN11" s="29"/>
      <c r="AR11" s="10"/>
      <c r="AU11" s="11"/>
      <c r="AV11" s="10"/>
      <c r="AY11" s="30"/>
      <c r="AZ11" s="29"/>
      <c r="BD11" s="10"/>
      <c r="BG11" s="11"/>
      <c r="BH11" s="10"/>
      <c r="BK11" s="30"/>
      <c r="BL11" s="29"/>
      <c r="BP11" s="10"/>
      <c r="BS11" s="11"/>
      <c r="BT11" s="10"/>
      <c r="BW11" s="30"/>
      <c r="BX11" s="29"/>
      <c r="CB11" s="10"/>
      <c r="CE11" s="11"/>
      <c r="CF11" s="10"/>
      <c r="CI11" s="30"/>
      <c r="CJ11" s="29"/>
      <c r="CN11" s="10"/>
      <c r="CQ11" s="11"/>
      <c r="CR11" s="10"/>
      <c r="CU11" s="30"/>
    </row>
    <row r="12" spans="1:99" s="5" customFormat="1" ht="15" customHeight="1" x14ac:dyDescent="0.2">
      <c r="A12" s="6"/>
      <c r="B12" s="12">
        <v>1.2</v>
      </c>
      <c r="C12" s="20" t="s">
        <v>0</v>
      </c>
      <c r="D12" s="29"/>
      <c r="H12" s="10"/>
      <c r="K12" s="11"/>
      <c r="L12" s="10"/>
      <c r="O12" s="30"/>
      <c r="T12" s="10"/>
      <c r="W12" s="11"/>
      <c r="X12" s="10"/>
      <c r="AA12" s="30"/>
      <c r="AB12" s="29"/>
      <c r="AF12" s="10"/>
      <c r="AI12" s="11"/>
      <c r="AJ12" s="10"/>
      <c r="AM12" s="30"/>
      <c r="AN12" s="29"/>
      <c r="AR12" s="10"/>
      <c r="AU12" s="11"/>
      <c r="AV12" s="10"/>
      <c r="AY12" s="30"/>
      <c r="AZ12" s="29"/>
      <c r="BD12" s="10"/>
      <c r="BG12" s="11"/>
      <c r="BH12" s="10"/>
      <c r="BK12" s="30"/>
      <c r="BL12" s="29"/>
      <c r="BP12" s="10"/>
      <c r="BS12" s="11"/>
      <c r="BT12" s="10"/>
      <c r="BW12" s="30"/>
      <c r="BX12" s="29"/>
      <c r="CB12" s="10"/>
      <c r="CE12" s="11"/>
      <c r="CF12" s="10"/>
      <c r="CI12" s="30"/>
      <c r="CJ12" s="29"/>
      <c r="CN12" s="10"/>
      <c r="CQ12" s="11"/>
      <c r="CR12" s="10"/>
      <c r="CU12" s="30"/>
    </row>
    <row r="13" spans="1:99" s="5" customFormat="1" ht="15" customHeight="1" x14ac:dyDescent="0.2">
      <c r="A13" s="6"/>
      <c r="B13" s="12">
        <v>1.3</v>
      </c>
      <c r="C13" s="20" t="s">
        <v>55</v>
      </c>
      <c r="D13" s="29"/>
      <c r="H13" s="10"/>
      <c r="K13" s="11"/>
      <c r="L13" s="10"/>
      <c r="O13" s="30"/>
      <c r="T13" s="10"/>
      <c r="W13" s="11"/>
      <c r="X13" s="10"/>
      <c r="AA13" s="30"/>
      <c r="AB13" s="29"/>
      <c r="AF13" s="10"/>
      <c r="AI13" s="11"/>
      <c r="AJ13" s="10"/>
      <c r="AM13" s="30"/>
      <c r="AN13" s="29"/>
      <c r="AR13" s="10"/>
      <c r="AU13" s="11"/>
      <c r="AV13" s="10"/>
      <c r="AY13" s="30"/>
      <c r="AZ13" s="29"/>
      <c r="BD13" s="10"/>
      <c r="BG13" s="11"/>
      <c r="BH13" s="10"/>
      <c r="BK13" s="30"/>
      <c r="BL13" s="29"/>
      <c r="BP13" s="10"/>
      <c r="BS13" s="11"/>
      <c r="BT13" s="10"/>
      <c r="BW13" s="30"/>
      <c r="BX13" s="29"/>
      <c r="CB13" s="10"/>
      <c r="CE13" s="11"/>
      <c r="CF13" s="10"/>
      <c r="CI13" s="30"/>
      <c r="CJ13" s="29"/>
      <c r="CN13" s="10"/>
      <c r="CQ13" s="11"/>
      <c r="CR13" s="10"/>
      <c r="CU13" s="30"/>
    </row>
    <row r="14" spans="1:99" s="5" customFormat="1" ht="15" customHeight="1" x14ac:dyDescent="0.25">
      <c r="A14" s="6"/>
      <c r="B14" s="13">
        <v>2</v>
      </c>
      <c r="C14" s="27" t="s">
        <v>52</v>
      </c>
      <c r="D14" s="29"/>
      <c r="H14" s="10"/>
      <c r="K14" s="11"/>
      <c r="L14" s="10"/>
      <c r="O14" s="30"/>
      <c r="T14" s="10"/>
      <c r="W14" s="11"/>
      <c r="X14" s="10"/>
      <c r="AA14" s="30"/>
      <c r="AB14" s="29"/>
      <c r="AF14" s="10"/>
      <c r="AI14" s="11"/>
      <c r="AJ14" s="10"/>
      <c r="AM14" s="30"/>
      <c r="AN14" s="29"/>
      <c r="AR14" s="10"/>
      <c r="AU14" s="11"/>
      <c r="AV14" s="10"/>
      <c r="AY14" s="30"/>
      <c r="AZ14" s="29"/>
      <c r="BD14" s="10"/>
      <c r="BG14" s="11"/>
      <c r="BH14" s="10"/>
      <c r="BK14" s="30"/>
      <c r="BL14" s="29"/>
      <c r="BP14" s="10"/>
      <c r="BS14" s="11"/>
      <c r="BT14" s="10"/>
      <c r="BW14" s="30"/>
      <c r="BX14" s="29"/>
      <c r="CB14" s="10"/>
      <c r="CE14" s="11"/>
      <c r="CF14" s="10"/>
      <c r="CI14" s="30"/>
      <c r="CJ14" s="29"/>
      <c r="CN14" s="10"/>
      <c r="CQ14" s="11"/>
      <c r="CR14" s="10"/>
      <c r="CU14" s="30"/>
    </row>
    <row r="15" spans="1:99" s="5" customFormat="1" ht="15" customHeight="1" x14ac:dyDescent="0.2">
      <c r="A15" s="6"/>
      <c r="B15" s="12">
        <v>2.1</v>
      </c>
      <c r="C15" s="20"/>
      <c r="D15" s="29"/>
      <c r="H15" s="10"/>
      <c r="K15" s="11"/>
      <c r="L15" s="10"/>
      <c r="O15" s="30"/>
      <c r="T15" s="10"/>
      <c r="W15" s="11"/>
      <c r="X15" s="10"/>
      <c r="AA15" s="30"/>
      <c r="AB15" s="29"/>
      <c r="AF15" s="10"/>
      <c r="AI15" s="11"/>
      <c r="AJ15" s="10"/>
      <c r="AM15" s="30"/>
      <c r="AN15" s="29"/>
      <c r="AR15" s="10"/>
      <c r="AU15" s="11"/>
      <c r="AV15" s="10"/>
      <c r="AY15" s="30"/>
      <c r="AZ15" s="29"/>
      <c r="BD15" s="10"/>
      <c r="BG15" s="11"/>
      <c r="BH15" s="10"/>
      <c r="BK15" s="30"/>
      <c r="BL15" s="29"/>
      <c r="BP15" s="10"/>
      <c r="BS15" s="11"/>
      <c r="BT15" s="10"/>
      <c r="BW15" s="30"/>
      <c r="BX15" s="29"/>
      <c r="CB15" s="10"/>
      <c r="CE15" s="11"/>
      <c r="CF15" s="10"/>
      <c r="CI15" s="30"/>
      <c r="CJ15" s="29"/>
      <c r="CN15" s="10"/>
      <c r="CQ15" s="11"/>
      <c r="CR15" s="10"/>
      <c r="CU15" s="30"/>
    </row>
    <row r="16" spans="1:99" s="5" customFormat="1" ht="15" customHeight="1" x14ac:dyDescent="0.2">
      <c r="A16" s="6"/>
      <c r="B16" s="12">
        <v>2.2000000000000002</v>
      </c>
      <c r="C16" s="20"/>
      <c r="D16" s="29"/>
      <c r="H16" s="10"/>
      <c r="K16" s="11"/>
      <c r="L16" s="10"/>
      <c r="O16" s="30"/>
      <c r="T16" s="10"/>
      <c r="W16" s="11"/>
      <c r="X16" s="10"/>
      <c r="AA16" s="30"/>
      <c r="AB16" s="29"/>
      <c r="AF16" s="10"/>
      <c r="AI16" s="11"/>
      <c r="AJ16" s="10"/>
      <c r="AM16" s="30"/>
      <c r="AN16" s="29"/>
      <c r="AR16" s="10"/>
      <c r="AU16" s="11"/>
      <c r="AV16" s="10"/>
      <c r="AY16" s="30"/>
      <c r="AZ16" s="29"/>
      <c r="BD16" s="10"/>
      <c r="BG16" s="11"/>
      <c r="BH16" s="10"/>
      <c r="BK16" s="30"/>
      <c r="BL16" s="29"/>
      <c r="BP16" s="10"/>
      <c r="BS16" s="11"/>
      <c r="BT16" s="10"/>
      <c r="BW16" s="30"/>
      <c r="BX16" s="29"/>
      <c r="CB16" s="10"/>
      <c r="CE16" s="11"/>
      <c r="CF16" s="10"/>
      <c r="CI16" s="30"/>
      <c r="CJ16" s="29"/>
      <c r="CN16" s="10"/>
      <c r="CQ16" s="11"/>
      <c r="CR16" s="10"/>
      <c r="CU16" s="30"/>
    </row>
    <row r="17" spans="1:99" s="5" customFormat="1" ht="15" customHeight="1" x14ac:dyDescent="0.25">
      <c r="A17" s="6"/>
      <c r="B17" s="13">
        <v>3</v>
      </c>
      <c r="C17" s="27" t="s">
        <v>53</v>
      </c>
      <c r="D17" s="29"/>
      <c r="H17" s="10"/>
      <c r="K17" s="11"/>
      <c r="L17" s="10"/>
      <c r="O17" s="30"/>
      <c r="T17" s="10"/>
      <c r="W17" s="11"/>
      <c r="X17" s="10"/>
      <c r="AA17" s="30"/>
      <c r="AB17" s="29"/>
      <c r="AF17" s="10"/>
      <c r="AI17" s="11"/>
      <c r="AJ17" s="10"/>
      <c r="AM17" s="30"/>
      <c r="AN17" s="29"/>
      <c r="AR17" s="10"/>
      <c r="AU17" s="11"/>
      <c r="AV17" s="10"/>
      <c r="AY17" s="30"/>
      <c r="AZ17" s="29"/>
      <c r="BD17" s="10"/>
      <c r="BG17" s="11"/>
      <c r="BH17" s="10"/>
      <c r="BK17" s="30"/>
      <c r="BL17" s="29"/>
      <c r="BP17" s="10"/>
      <c r="BS17" s="11"/>
      <c r="BT17" s="10"/>
      <c r="BW17" s="30"/>
      <c r="BX17" s="29"/>
      <c r="CB17" s="10"/>
      <c r="CE17" s="11"/>
      <c r="CF17" s="10"/>
      <c r="CI17" s="30"/>
      <c r="CJ17" s="29"/>
      <c r="CN17" s="10"/>
      <c r="CQ17" s="11"/>
      <c r="CR17" s="10"/>
      <c r="CU17" s="30"/>
    </row>
    <row r="18" spans="1:99" s="5" customFormat="1" ht="15" customHeight="1" x14ac:dyDescent="0.2">
      <c r="A18" s="6"/>
      <c r="B18" s="12">
        <v>3.1</v>
      </c>
      <c r="C18" s="20"/>
      <c r="D18" s="29"/>
      <c r="H18" s="10"/>
      <c r="K18" s="11"/>
      <c r="L18" s="10"/>
      <c r="O18" s="30"/>
      <c r="T18" s="10"/>
      <c r="W18" s="11"/>
      <c r="X18" s="10"/>
      <c r="AA18" s="30"/>
      <c r="AB18" s="29"/>
      <c r="AF18" s="10"/>
      <c r="AI18" s="11"/>
      <c r="AJ18" s="10"/>
      <c r="AM18" s="30"/>
      <c r="AN18" s="29"/>
      <c r="AR18" s="10"/>
      <c r="AU18" s="11"/>
      <c r="AV18" s="10"/>
      <c r="AY18" s="30"/>
      <c r="AZ18" s="29"/>
      <c r="BD18" s="10"/>
      <c r="BG18" s="11"/>
      <c r="BH18" s="10"/>
      <c r="BK18" s="30"/>
      <c r="BL18" s="29"/>
      <c r="BP18" s="10"/>
      <c r="BS18" s="11"/>
      <c r="BT18" s="10"/>
      <c r="BW18" s="30"/>
      <c r="BX18" s="29"/>
      <c r="CB18" s="10"/>
      <c r="CE18" s="11"/>
      <c r="CF18" s="10"/>
      <c r="CI18" s="30"/>
      <c r="CJ18" s="29"/>
      <c r="CN18" s="10"/>
      <c r="CQ18" s="11"/>
      <c r="CR18" s="10"/>
      <c r="CU18" s="30"/>
    </row>
    <row r="19" spans="1:99" s="5" customFormat="1" ht="15" customHeight="1" x14ac:dyDescent="0.2">
      <c r="A19" s="6"/>
      <c r="B19" s="12">
        <v>3.2</v>
      </c>
      <c r="C19" s="20"/>
      <c r="D19" s="29"/>
      <c r="H19" s="10"/>
      <c r="K19" s="11"/>
      <c r="L19" s="10"/>
      <c r="O19" s="30"/>
      <c r="T19" s="10"/>
      <c r="W19" s="11"/>
      <c r="X19" s="10"/>
      <c r="AA19" s="30"/>
      <c r="AB19" s="29"/>
      <c r="AF19" s="10"/>
      <c r="AI19" s="11"/>
      <c r="AJ19" s="10"/>
      <c r="AM19" s="30"/>
      <c r="AN19" s="29"/>
      <c r="AR19" s="10"/>
      <c r="AU19" s="11"/>
      <c r="AV19" s="10"/>
      <c r="AY19" s="30"/>
      <c r="AZ19" s="29"/>
      <c r="BD19" s="10"/>
      <c r="BG19" s="11"/>
      <c r="BH19" s="10"/>
      <c r="BK19" s="30"/>
      <c r="BL19" s="29"/>
      <c r="BP19" s="10"/>
      <c r="BS19" s="11"/>
      <c r="BT19" s="10"/>
      <c r="BW19" s="30"/>
      <c r="BX19" s="29"/>
      <c r="CB19" s="10"/>
      <c r="CE19" s="11"/>
      <c r="CF19" s="10"/>
      <c r="CI19" s="30"/>
      <c r="CJ19" s="29"/>
      <c r="CN19" s="10"/>
      <c r="CQ19" s="11"/>
      <c r="CR19" s="10"/>
      <c r="CU19" s="30"/>
    </row>
    <row r="20" spans="1:99" s="5" customFormat="1" ht="15" customHeight="1" x14ac:dyDescent="0.25">
      <c r="A20" s="6"/>
      <c r="B20" s="13">
        <v>4</v>
      </c>
      <c r="C20" s="27" t="s">
        <v>54</v>
      </c>
      <c r="D20" s="29"/>
      <c r="H20" s="10"/>
      <c r="K20" s="11"/>
      <c r="L20" s="10"/>
      <c r="O20" s="30"/>
      <c r="T20" s="10"/>
      <c r="W20" s="11"/>
      <c r="X20" s="10"/>
      <c r="AA20" s="30"/>
      <c r="AB20" s="29"/>
      <c r="AF20" s="10"/>
      <c r="AI20" s="11"/>
      <c r="AJ20" s="10"/>
      <c r="AM20" s="30"/>
      <c r="AN20" s="29"/>
      <c r="AR20" s="10"/>
      <c r="AU20" s="11"/>
      <c r="AV20" s="10"/>
      <c r="AY20" s="30"/>
      <c r="AZ20" s="29"/>
      <c r="BD20" s="10"/>
      <c r="BG20" s="11"/>
      <c r="BH20" s="10"/>
      <c r="BK20" s="30"/>
      <c r="BL20" s="29"/>
      <c r="BP20" s="10"/>
      <c r="BS20" s="11"/>
      <c r="BT20" s="10"/>
      <c r="BW20" s="30"/>
      <c r="BX20" s="29"/>
      <c r="CB20" s="10"/>
      <c r="CE20" s="11"/>
      <c r="CF20" s="10"/>
      <c r="CI20" s="30"/>
      <c r="CJ20" s="29"/>
      <c r="CN20" s="10"/>
      <c r="CQ20" s="11"/>
      <c r="CR20" s="10"/>
      <c r="CU20" s="30"/>
    </row>
    <row r="21" spans="1:99" s="5" customFormat="1" ht="15" customHeight="1" x14ac:dyDescent="0.2">
      <c r="A21" s="6"/>
      <c r="B21" s="12">
        <v>4.0999999999999996</v>
      </c>
      <c r="C21" s="20"/>
      <c r="D21" s="29"/>
      <c r="H21" s="10"/>
      <c r="K21" s="11"/>
      <c r="L21" s="10"/>
      <c r="O21" s="30"/>
      <c r="T21" s="10"/>
      <c r="W21" s="11"/>
      <c r="X21" s="10"/>
      <c r="AA21" s="30"/>
      <c r="AB21" s="29"/>
      <c r="AF21" s="10"/>
      <c r="AI21" s="11"/>
      <c r="AJ21" s="10"/>
      <c r="AM21" s="30"/>
      <c r="AN21" s="29"/>
      <c r="AR21" s="10"/>
      <c r="AU21" s="11"/>
      <c r="AV21" s="10"/>
      <c r="AY21" s="30"/>
      <c r="AZ21" s="29"/>
      <c r="BD21" s="10"/>
      <c r="BG21" s="11"/>
      <c r="BH21" s="10"/>
      <c r="BK21" s="30"/>
      <c r="BL21" s="29"/>
      <c r="BP21" s="10"/>
      <c r="BS21" s="11"/>
      <c r="BT21" s="10"/>
      <c r="BW21" s="30"/>
      <c r="BX21" s="29"/>
      <c r="CB21" s="10"/>
      <c r="CE21" s="11"/>
      <c r="CF21" s="10"/>
      <c r="CI21" s="30"/>
      <c r="CJ21" s="29"/>
      <c r="CN21" s="10"/>
      <c r="CQ21" s="11"/>
      <c r="CR21" s="10"/>
      <c r="CU21" s="30"/>
    </row>
    <row r="22" spans="1:99" s="5" customFormat="1" ht="15" customHeight="1" x14ac:dyDescent="0.2">
      <c r="A22" s="6"/>
      <c r="B22" s="12">
        <v>4.2</v>
      </c>
      <c r="C22" s="20"/>
      <c r="D22" s="29"/>
      <c r="H22" s="10"/>
      <c r="K22" s="11"/>
      <c r="L22" s="10"/>
      <c r="O22" s="30"/>
      <c r="T22" s="10"/>
      <c r="W22" s="11"/>
      <c r="X22" s="10"/>
      <c r="AA22" s="30"/>
      <c r="AB22" s="29"/>
      <c r="AF22" s="10"/>
      <c r="AI22" s="11"/>
      <c r="AJ22" s="10"/>
      <c r="AM22" s="30"/>
      <c r="AN22" s="29"/>
      <c r="AR22" s="10"/>
      <c r="AU22" s="11"/>
      <c r="AV22" s="10"/>
      <c r="AY22" s="30"/>
      <c r="AZ22" s="29"/>
      <c r="BD22" s="10"/>
      <c r="BG22" s="11"/>
      <c r="BH22" s="10"/>
      <c r="BK22" s="30"/>
      <c r="BL22" s="29"/>
      <c r="BP22" s="10"/>
      <c r="BS22" s="11"/>
      <c r="BT22" s="10"/>
      <c r="BW22" s="30"/>
      <c r="BX22" s="29"/>
      <c r="CB22" s="10"/>
      <c r="CE22" s="11"/>
      <c r="CF22" s="10"/>
      <c r="CI22" s="30"/>
      <c r="CJ22" s="29"/>
      <c r="CN22" s="10"/>
      <c r="CQ22" s="11"/>
      <c r="CR22" s="10"/>
      <c r="CU22" s="30"/>
    </row>
    <row r="23" spans="1:99" s="5" customFormat="1" ht="17" customHeight="1" x14ac:dyDescent="0.3">
      <c r="A23" s="6"/>
      <c r="B23" s="22" t="s">
        <v>5</v>
      </c>
      <c r="C23" s="26" t="s">
        <v>50</v>
      </c>
      <c r="D23" s="32"/>
      <c r="E23" s="24"/>
      <c r="F23" s="24"/>
      <c r="G23" s="24"/>
      <c r="H23" s="23"/>
      <c r="I23" s="24"/>
      <c r="J23" s="24"/>
      <c r="K23" s="25"/>
      <c r="L23" s="23"/>
      <c r="M23" s="24"/>
      <c r="N23" s="24"/>
      <c r="O23" s="33"/>
      <c r="P23" s="24"/>
      <c r="Q23" s="24"/>
      <c r="R23" s="24"/>
      <c r="S23" s="24"/>
      <c r="T23" s="23"/>
      <c r="U23" s="24"/>
      <c r="V23" s="24"/>
      <c r="W23" s="25"/>
      <c r="X23" s="23"/>
      <c r="Y23" s="24"/>
      <c r="Z23" s="24"/>
      <c r="AA23" s="33"/>
      <c r="AB23" s="32"/>
      <c r="AC23" s="24"/>
      <c r="AD23" s="24"/>
      <c r="AE23" s="24"/>
      <c r="AF23" s="23"/>
      <c r="AG23" s="24"/>
      <c r="AH23" s="24"/>
      <c r="AI23" s="25"/>
      <c r="AJ23" s="23"/>
      <c r="AK23" s="24"/>
      <c r="AL23" s="24"/>
      <c r="AM23" s="33"/>
      <c r="AN23" s="32"/>
      <c r="AO23" s="24"/>
      <c r="AP23" s="24"/>
      <c r="AQ23" s="24"/>
      <c r="AR23" s="23"/>
      <c r="AS23" s="24"/>
      <c r="AT23" s="24"/>
      <c r="AU23" s="25"/>
      <c r="AV23" s="23"/>
      <c r="AW23" s="24"/>
      <c r="AX23" s="24"/>
      <c r="AY23" s="33"/>
      <c r="AZ23" s="32"/>
      <c r="BA23" s="24"/>
      <c r="BB23" s="24"/>
      <c r="BC23" s="24"/>
      <c r="BD23" s="23"/>
      <c r="BE23" s="24"/>
      <c r="BF23" s="24"/>
      <c r="BG23" s="25"/>
      <c r="BH23" s="23"/>
      <c r="BI23" s="24"/>
      <c r="BJ23" s="24"/>
      <c r="BK23" s="33"/>
      <c r="BL23" s="32"/>
      <c r="BM23" s="24"/>
      <c r="BN23" s="24"/>
      <c r="BO23" s="24"/>
      <c r="BP23" s="23"/>
      <c r="BQ23" s="24"/>
      <c r="BR23" s="24"/>
      <c r="BS23" s="25"/>
      <c r="BT23" s="23"/>
      <c r="BU23" s="24"/>
      <c r="BV23" s="24"/>
      <c r="BW23" s="33"/>
      <c r="BX23" s="32"/>
      <c r="BY23" s="24"/>
      <c r="BZ23" s="24"/>
      <c r="CA23" s="24"/>
      <c r="CB23" s="23"/>
      <c r="CC23" s="24"/>
      <c r="CD23" s="24"/>
      <c r="CE23" s="25"/>
      <c r="CF23" s="23"/>
      <c r="CG23" s="24"/>
      <c r="CH23" s="24"/>
      <c r="CI23" s="33"/>
      <c r="CJ23" s="32"/>
      <c r="CK23" s="24"/>
      <c r="CL23" s="24"/>
      <c r="CM23" s="24"/>
      <c r="CN23" s="23"/>
      <c r="CO23" s="24"/>
      <c r="CP23" s="24"/>
      <c r="CQ23" s="25"/>
      <c r="CR23" s="23"/>
      <c r="CS23" s="24"/>
      <c r="CT23" s="24"/>
      <c r="CU23" s="33"/>
    </row>
    <row r="24" spans="1:99" s="5" customFormat="1" ht="15" customHeight="1" x14ac:dyDescent="0.2">
      <c r="A24" s="6"/>
      <c r="B24" s="12">
        <v>1</v>
      </c>
      <c r="C24" s="20"/>
      <c r="D24" s="29"/>
      <c r="H24" s="10"/>
      <c r="K24" s="11"/>
      <c r="L24" s="10"/>
      <c r="O24" s="30"/>
      <c r="T24" s="10"/>
      <c r="W24" s="11"/>
      <c r="X24" s="10"/>
      <c r="AA24" s="30"/>
      <c r="AB24" s="29"/>
      <c r="AF24" s="10"/>
      <c r="AI24" s="11"/>
      <c r="AJ24" s="10"/>
      <c r="AM24" s="30"/>
      <c r="AN24" s="29"/>
      <c r="AR24" s="10"/>
      <c r="AU24" s="11"/>
      <c r="AV24" s="10"/>
      <c r="AY24" s="30"/>
      <c r="AZ24" s="29"/>
      <c r="BD24" s="10"/>
      <c r="BG24" s="11"/>
      <c r="BH24" s="10"/>
      <c r="BK24" s="30"/>
      <c r="BL24" s="29"/>
      <c r="BP24" s="10"/>
      <c r="BS24" s="11"/>
      <c r="BT24" s="10"/>
      <c r="BW24" s="30"/>
      <c r="BX24" s="29"/>
      <c r="CB24" s="10"/>
      <c r="CE24" s="11"/>
      <c r="CF24" s="10"/>
      <c r="CI24" s="30"/>
      <c r="CJ24" s="29"/>
      <c r="CN24" s="10"/>
      <c r="CQ24" s="11"/>
      <c r="CR24" s="10"/>
      <c r="CU24" s="30"/>
    </row>
    <row r="25" spans="1:99" s="5" customFormat="1" ht="15" customHeight="1" x14ac:dyDescent="0.2">
      <c r="A25" s="6"/>
      <c r="B25" s="12">
        <v>2</v>
      </c>
      <c r="C25" s="20"/>
      <c r="D25" s="29"/>
      <c r="H25" s="10"/>
      <c r="K25" s="11"/>
      <c r="L25" s="10"/>
      <c r="O25" s="30"/>
      <c r="T25" s="10"/>
      <c r="W25" s="11"/>
      <c r="X25" s="10"/>
      <c r="AA25" s="30"/>
      <c r="AB25" s="29"/>
      <c r="AF25" s="10"/>
      <c r="AI25" s="11"/>
      <c r="AJ25" s="10"/>
      <c r="AM25" s="30"/>
      <c r="AN25" s="29"/>
      <c r="AR25" s="10"/>
      <c r="AU25" s="11"/>
      <c r="AV25" s="10"/>
      <c r="AY25" s="30"/>
      <c r="AZ25" s="29"/>
      <c r="BD25" s="10"/>
      <c r="BG25" s="11"/>
      <c r="BH25" s="10"/>
      <c r="BK25" s="30"/>
      <c r="BL25" s="29"/>
      <c r="BP25" s="10"/>
      <c r="BS25" s="11"/>
      <c r="BT25" s="10"/>
      <c r="BW25" s="30"/>
      <c r="BX25" s="29"/>
      <c r="CB25" s="10"/>
      <c r="CE25" s="11"/>
      <c r="CF25" s="10"/>
      <c r="CI25" s="30"/>
      <c r="CJ25" s="29"/>
      <c r="CN25" s="10"/>
      <c r="CQ25" s="11"/>
      <c r="CR25" s="10"/>
      <c r="CU25" s="30"/>
    </row>
    <row r="26" spans="1:99" s="5" customFormat="1" ht="15" customHeight="1" x14ac:dyDescent="0.2">
      <c r="A26" s="6"/>
      <c r="B26" s="12">
        <v>3</v>
      </c>
      <c r="C26" s="20"/>
      <c r="D26" s="29"/>
      <c r="H26" s="10"/>
      <c r="K26" s="11"/>
      <c r="L26" s="10"/>
      <c r="O26" s="30"/>
      <c r="T26" s="10"/>
      <c r="W26" s="11"/>
      <c r="X26" s="10"/>
      <c r="AA26" s="30"/>
      <c r="AB26" s="29"/>
      <c r="AF26" s="10"/>
      <c r="AI26" s="11"/>
      <c r="AJ26" s="10"/>
      <c r="AM26" s="30"/>
      <c r="AN26" s="29"/>
      <c r="AR26" s="10"/>
      <c r="AU26" s="11"/>
      <c r="AV26" s="10"/>
      <c r="AY26" s="30"/>
      <c r="AZ26" s="29"/>
      <c r="BD26" s="10"/>
      <c r="BG26" s="11"/>
      <c r="BH26" s="10"/>
      <c r="BK26" s="30"/>
      <c r="BL26" s="29"/>
      <c r="BP26" s="10"/>
      <c r="BS26" s="11"/>
      <c r="BT26" s="10"/>
      <c r="BW26" s="30"/>
      <c r="BX26" s="29"/>
      <c r="CB26" s="10"/>
      <c r="CE26" s="11"/>
      <c r="CF26" s="10"/>
      <c r="CI26" s="30"/>
      <c r="CJ26" s="29"/>
      <c r="CN26" s="10"/>
      <c r="CQ26" s="11"/>
      <c r="CR26" s="10"/>
      <c r="CU26" s="30"/>
    </row>
    <row r="27" spans="1:99" s="5" customFormat="1" ht="17" customHeight="1" x14ac:dyDescent="0.3">
      <c r="A27" s="6"/>
      <c r="B27" s="22" t="s">
        <v>6</v>
      </c>
      <c r="C27" s="26" t="s">
        <v>50</v>
      </c>
      <c r="D27" s="32"/>
      <c r="E27" s="24"/>
      <c r="F27" s="24"/>
      <c r="G27" s="24"/>
      <c r="H27" s="23"/>
      <c r="I27" s="24"/>
      <c r="J27" s="24"/>
      <c r="K27" s="25"/>
      <c r="L27" s="23"/>
      <c r="M27" s="24"/>
      <c r="N27" s="24"/>
      <c r="O27" s="33"/>
      <c r="P27" s="24"/>
      <c r="Q27" s="24"/>
      <c r="R27" s="24"/>
      <c r="S27" s="24"/>
      <c r="T27" s="23"/>
      <c r="U27" s="24"/>
      <c r="V27" s="24"/>
      <c r="W27" s="25"/>
      <c r="X27" s="23"/>
      <c r="Y27" s="24"/>
      <c r="Z27" s="24"/>
      <c r="AA27" s="33"/>
      <c r="AB27" s="32"/>
      <c r="AC27" s="24"/>
      <c r="AD27" s="24"/>
      <c r="AE27" s="24"/>
      <c r="AF27" s="23"/>
      <c r="AG27" s="24"/>
      <c r="AH27" s="24"/>
      <c r="AI27" s="25"/>
      <c r="AJ27" s="23"/>
      <c r="AK27" s="24"/>
      <c r="AL27" s="24"/>
      <c r="AM27" s="33"/>
      <c r="AN27" s="32"/>
      <c r="AO27" s="24"/>
      <c r="AP27" s="24"/>
      <c r="AQ27" s="24"/>
      <c r="AR27" s="23"/>
      <c r="AS27" s="24"/>
      <c r="AT27" s="24"/>
      <c r="AU27" s="25"/>
      <c r="AV27" s="23"/>
      <c r="AW27" s="24"/>
      <c r="AX27" s="24"/>
      <c r="AY27" s="33"/>
      <c r="AZ27" s="32"/>
      <c r="BA27" s="24"/>
      <c r="BB27" s="24"/>
      <c r="BC27" s="24"/>
      <c r="BD27" s="23"/>
      <c r="BE27" s="24"/>
      <c r="BF27" s="24"/>
      <c r="BG27" s="25"/>
      <c r="BH27" s="23"/>
      <c r="BI27" s="24"/>
      <c r="BJ27" s="24"/>
      <c r="BK27" s="33"/>
      <c r="BL27" s="32"/>
      <c r="BM27" s="24"/>
      <c r="BN27" s="24"/>
      <c r="BO27" s="24"/>
      <c r="BP27" s="23"/>
      <c r="BQ27" s="24"/>
      <c r="BR27" s="24"/>
      <c r="BS27" s="25"/>
      <c r="BT27" s="23"/>
      <c r="BU27" s="24"/>
      <c r="BV27" s="24"/>
      <c r="BW27" s="33"/>
      <c r="BX27" s="32"/>
      <c r="BY27" s="24"/>
      <c r="BZ27" s="24"/>
      <c r="CA27" s="24"/>
      <c r="CB27" s="23"/>
      <c r="CC27" s="24"/>
      <c r="CD27" s="24"/>
      <c r="CE27" s="25"/>
      <c r="CF27" s="23"/>
      <c r="CG27" s="24"/>
      <c r="CH27" s="24"/>
      <c r="CI27" s="33"/>
      <c r="CJ27" s="32"/>
      <c r="CK27" s="24"/>
      <c r="CL27" s="24"/>
      <c r="CM27" s="24"/>
      <c r="CN27" s="23"/>
      <c r="CO27" s="24"/>
      <c r="CP27" s="24"/>
      <c r="CQ27" s="25"/>
      <c r="CR27" s="23"/>
      <c r="CS27" s="24"/>
      <c r="CT27" s="24"/>
      <c r="CU27" s="33"/>
    </row>
    <row r="28" spans="1:99" s="5" customFormat="1" ht="15" customHeight="1" x14ac:dyDescent="0.2">
      <c r="A28" s="6"/>
      <c r="B28" s="12">
        <v>1</v>
      </c>
      <c r="C28" s="20"/>
      <c r="D28" s="29"/>
      <c r="H28" s="10"/>
      <c r="K28" s="11"/>
      <c r="L28" s="10"/>
      <c r="O28" s="30"/>
      <c r="T28" s="10"/>
      <c r="W28" s="11"/>
      <c r="X28" s="10"/>
      <c r="AA28" s="30"/>
      <c r="AB28" s="29"/>
      <c r="AF28" s="10"/>
      <c r="AI28" s="11"/>
      <c r="AJ28" s="10"/>
      <c r="AM28" s="30"/>
      <c r="AN28" s="29"/>
      <c r="AR28" s="10"/>
      <c r="AU28" s="11"/>
      <c r="AV28" s="10"/>
      <c r="AY28" s="30"/>
      <c r="AZ28" s="29"/>
      <c r="BD28" s="10"/>
      <c r="BG28" s="11"/>
      <c r="BH28" s="10"/>
      <c r="BK28" s="30"/>
      <c r="BL28" s="29"/>
      <c r="BP28" s="10"/>
      <c r="BS28" s="11"/>
      <c r="BT28" s="10"/>
      <c r="BW28" s="30"/>
      <c r="BX28" s="29"/>
      <c r="CB28" s="10"/>
      <c r="CE28" s="11"/>
      <c r="CF28" s="10"/>
      <c r="CI28" s="30"/>
      <c r="CJ28" s="29"/>
      <c r="CN28" s="10"/>
      <c r="CQ28" s="11"/>
      <c r="CR28" s="10"/>
      <c r="CU28" s="30"/>
    </row>
    <row r="29" spans="1:99" s="5" customFormat="1" ht="15" customHeight="1" x14ac:dyDescent="0.2">
      <c r="A29" s="6"/>
      <c r="B29" s="12">
        <v>2</v>
      </c>
      <c r="C29" s="20"/>
      <c r="D29" s="29"/>
      <c r="H29" s="10"/>
      <c r="K29" s="11"/>
      <c r="L29" s="10"/>
      <c r="O29" s="30"/>
      <c r="T29" s="10"/>
      <c r="W29" s="11"/>
      <c r="X29" s="10"/>
      <c r="AA29" s="30"/>
      <c r="AB29" s="29"/>
      <c r="AF29" s="10"/>
      <c r="AI29" s="11"/>
      <c r="AJ29" s="10"/>
      <c r="AM29" s="30"/>
      <c r="AN29" s="29"/>
      <c r="AR29" s="10"/>
      <c r="AU29" s="11"/>
      <c r="AV29" s="10"/>
      <c r="AY29" s="30"/>
      <c r="AZ29" s="29"/>
      <c r="BD29" s="10"/>
      <c r="BG29" s="11"/>
      <c r="BH29" s="10"/>
      <c r="BK29" s="30"/>
      <c r="BL29" s="29"/>
      <c r="BP29" s="10"/>
      <c r="BS29" s="11"/>
      <c r="BT29" s="10"/>
      <c r="BW29" s="30"/>
      <c r="BX29" s="29"/>
      <c r="CB29" s="10"/>
      <c r="CE29" s="11"/>
      <c r="CF29" s="10"/>
      <c r="CI29" s="30"/>
      <c r="CJ29" s="29"/>
      <c r="CN29" s="10"/>
      <c r="CQ29" s="11"/>
      <c r="CR29" s="10"/>
      <c r="CU29" s="30"/>
    </row>
    <row r="30" spans="1:99" s="5" customFormat="1" ht="15" customHeight="1" x14ac:dyDescent="0.2">
      <c r="A30" s="6"/>
      <c r="B30" s="12">
        <v>3</v>
      </c>
      <c r="C30" s="20"/>
      <c r="D30" s="29"/>
      <c r="H30" s="10"/>
      <c r="K30" s="11"/>
      <c r="L30" s="10"/>
      <c r="O30" s="30"/>
      <c r="T30" s="10"/>
      <c r="W30" s="11"/>
      <c r="X30" s="10"/>
      <c r="AA30" s="30"/>
      <c r="AB30" s="29"/>
      <c r="AF30" s="10"/>
      <c r="AI30" s="11"/>
      <c r="AJ30" s="10"/>
      <c r="AM30" s="30"/>
      <c r="AN30" s="29"/>
      <c r="AR30" s="10"/>
      <c r="AU30" s="11"/>
      <c r="AV30" s="10"/>
      <c r="AY30" s="30"/>
      <c r="AZ30" s="29"/>
      <c r="BD30" s="10"/>
      <c r="BG30" s="11"/>
      <c r="BH30" s="10"/>
      <c r="BK30" s="30"/>
      <c r="BL30" s="29"/>
      <c r="BP30" s="10"/>
      <c r="BS30" s="11"/>
      <c r="BT30" s="10"/>
      <c r="BW30" s="30"/>
      <c r="BX30" s="29"/>
      <c r="CB30" s="10"/>
      <c r="CE30" s="11"/>
      <c r="CF30" s="10"/>
      <c r="CI30" s="30"/>
      <c r="CJ30" s="29"/>
      <c r="CN30" s="10"/>
      <c r="CQ30" s="11"/>
      <c r="CR30" s="10"/>
      <c r="CU30" s="30"/>
    </row>
    <row r="31" spans="1:99" s="5" customFormat="1" ht="17" customHeight="1" x14ac:dyDescent="0.3">
      <c r="A31" s="6"/>
      <c r="B31" s="22" t="s">
        <v>26</v>
      </c>
      <c r="C31" s="26" t="s">
        <v>50</v>
      </c>
      <c r="D31" s="32"/>
      <c r="E31" s="24"/>
      <c r="F31" s="24"/>
      <c r="G31" s="24"/>
      <c r="H31" s="23"/>
      <c r="I31" s="24"/>
      <c r="J31" s="24"/>
      <c r="K31" s="25"/>
      <c r="L31" s="23"/>
      <c r="M31" s="24"/>
      <c r="N31" s="24"/>
      <c r="O31" s="33"/>
      <c r="P31" s="24"/>
      <c r="Q31" s="24"/>
      <c r="R31" s="24"/>
      <c r="S31" s="24"/>
      <c r="T31" s="23"/>
      <c r="U31" s="24"/>
      <c r="V31" s="24"/>
      <c r="W31" s="25"/>
      <c r="X31" s="23"/>
      <c r="Y31" s="24"/>
      <c r="Z31" s="24"/>
      <c r="AA31" s="33"/>
      <c r="AB31" s="32"/>
      <c r="AC31" s="24"/>
      <c r="AD31" s="24"/>
      <c r="AE31" s="24"/>
      <c r="AF31" s="23"/>
      <c r="AG31" s="24"/>
      <c r="AH31" s="24"/>
      <c r="AI31" s="25"/>
      <c r="AJ31" s="23"/>
      <c r="AK31" s="24"/>
      <c r="AL31" s="24"/>
      <c r="AM31" s="33"/>
      <c r="AN31" s="32"/>
      <c r="AO31" s="24"/>
      <c r="AP31" s="24"/>
      <c r="AQ31" s="24"/>
      <c r="AR31" s="23"/>
      <c r="AS31" s="24"/>
      <c r="AT31" s="24"/>
      <c r="AU31" s="25"/>
      <c r="AV31" s="23"/>
      <c r="AW31" s="24"/>
      <c r="AX31" s="24"/>
      <c r="AY31" s="33"/>
      <c r="AZ31" s="32"/>
      <c r="BA31" s="24"/>
      <c r="BB31" s="24"/>
      <c r="BC31" s="24"/>
      <c r="BD31" s="23"/>
      <c r="BE31" s="24"/>
      <c r="BF31" s="24"/>
      <c r="BG31" s="25"/>
      <c r="BH31" s="23"/>
      <c r="BI31" s="24"/>
      <c r="BJ31" s="24"/>
      <c r="BK31" s="33"/>
      <c r="BL31" s="32"/>
      <c r="BM31" s="24"/>
      <c r="BN31" s="24"/>
      <c r="BO31" s="24"/>
      <c r="BP31" s="23"/>
      <c r="BQ31" s="24"/>
      <c r="BR31" s="24"/>
      <c r="BS31" s="25"/>
      <c r="BT31" s="23"/>
      <c r="BU31" s="24"/>
      <c r="BV31" s="24"/>
      <c r="BW31" s="33"/>
      <c r="BX31" s="32"/>
      <c r="BY31" s="24"/>
      <c r="BZ31" s="24"/>
      <c r="CA31" s="24"/>
      <c r="CB31" s="23"/>
      <c r="CC31" s="24"/>
      <c r="CD31" s="24"/>
      <c r="CE31" s="25"/>
      <c r="CF31" s="23"/>
      <c r="CG31" s="24"/>
      <c r="CH31" s="24"/>
      <c r="CI31" s="33"/>
      <c r="CJ31" s="32"/>
      <c r="CK31" s="24"/>
      <c r="CL31" s="24"/>
      <c r="CM31" s="24"/>
      <c r="CN31" s="23"/>
      <c r="CO31" s="24"/>
      <c r="CP31" s="24"/>
      <c r="CQ31" s="25"/>
      <c r="CR31" s="23"/>
      <c r="CS31" s="24"/>
      <c r="CT31" s="24"/>
      <c r="CU31" s="33"/>
    </row>
    <row r="32" spans="1:99" s="5" customFormat="1" ht="15" customHeight="1" x14ac:dyDescent="0.2">
      <c r="A32" s="6"/>
      <c r="B32" s="12">
        <v>1</v>
      </c>
      <c r="C32" s="20"/>
      <c r="D32" s="29"/>
      <c r="H32" s="10"/>
      <c r="K32" s="11"/>
      <c r="L32" s="10"/>
      <c r="O32" s="30"/>
      <c r="T32" s="10"/>
      <c r="W32" s="11"/>
      <c r="X32" s="10"/>
      <c r="AA32" s="30"/>
      <c r="AB32" s="29"/>
      <c r="AF32" s="10"/>
      <c r="AI32" s="11"/>
      <c r="AJ32" s="10"/>
      <c r="AM32" s="30"/>
      <c r="AN32" s="29"/>
      <c r="AR32" s="10"/>
      <c r="AU32" s="11"/>
      <c r="AV32" s="10"/>
      <c r="AY32" s="30"/>
      <c r="AZ32" s="29"/>
      <c r="BD32" s="10"/>
      <c r="BG32" s="11"/>
      <c r="BH32" s="10"/>
      <c r="BK32" s="30"/>
      <c r="BL32" s="29"/>
      <c r="BP32" s="10"/>
      <c r="BS32" s="11"/>
      <c r="BT32" s="10"/>
      <c r="BW32" s="30"/>
      <c r="BX32" s="29"/>
      <c r="CB32" s="10"/>
      <c r="CE32" s="11"/>
      <c r="CF32" s="10"/>
      <c r="CI32" s="30"/>
      <c r="CJ32" s="29"/>
      <c r="CN32" s="10"/>
      <c r="CQ32" s="11"/>
      <c r="CR32" s="10"/>
      <c r="CU32" s="30"/>
    </row>
    <row r="33" spans="1:99" s="5" customFormat="1" ht="15" customHeight="1" x14ac:dyDescent="0.2">
      <c r="A33" s="6"/>
      <c r="B33" s="12">
        <v>2</v>
      </c>
      <c r="C33" s="20"/>
      <c r="D33" s="29"/>
      <c r="H33" s="10"/>
      <c r="K33" s="11"/>
      <c r="L33" s="10"/>
      <c r="O33" s="30"/>
      <c r="T33" s="10"/>
      <c r="W33" s="11"/>
      <c r="X33" s="10"/>
      <c r="AA33" s="30"/>
      <c r="AB33" s="29"/>
      <c r="AF33" s="10"/>
      <c r="AI33" s="11"/>
      <c r="AJ33" s="10"/>
      <c r="AM33" s="30"/>
      <c r="AN33" s="29"/>
      <c r="AR33" s="10"/>
      <c r="AU33" s="11"/>
      <c r="AV33" s="10"/>
      <c r="AY33" s="30"/>
      <c r="AZ33" s="29"/>
      <c r="BD33" s="10"/>
      <c r="BG33" s="11"/>
      <c r="BH33" s="10"/>
      <c r="BK33" s="30"/>
      <c r="BL33" s="29"/>
      <c r="BP33" s="10"/>
      <c r="BS33" s="11"/>
      <c r="BT33" s="10"/>
      <c r="BW33" s="30"/>
      <c r="BX33" s="29"/>
      <c r="CB33" s="10"/>
      <c r="CE33" s="11"/>
      <c r="CF33" s="10"/>
      <c r="CI33" s="30"/>
      <c r="CJ33" s="29"/>
      <c r="CN33" s="10"/>
      <c r="CQ33" s="11"/>
      <c r="CR33" s="10"/>
      <c r="CU33" s="30"/>
    </row>
    <row r="34" spans="1:99" s="5" customFormat="1" ht="15" customHeight="1" x14ac:dyDescent="0.2">
      <c r="A34" s="6"/>
      <c r="B34" s="12">
        <v>3</v>
      </c>
      <c r="C34" s="20"/>
      <c r="D34" s="29"/>
      <c r="H34" s="10"/>
      <c r="K34" s="11"/>
      <c r="L34" s="10"/>
      <c r="O34" s="30"/>
      <c r="T34" s="10"/>
      <c r="W34" s="11"/>
      <c r="X34" s="10"/>
      <c r="AA34" s="30"/>
      <c r="AB34" s="29"/>
      <c r="AF34" s="10"/>
      <c r="AI34" s="11"/>
      <c r="AJ34" s="10"/>
      <c r="AM34" s="30"/>
      <c r="AN34" s="29"/>
      <c r="AR34" s="10"/>
      <c r="AU34" s="11"/>
      <c r="AV34" s="10"/>
      <c r="AY34" s="30"/>
      <c r="AZ34" s="29"/>
      <c r="BD34" s="10"/>
      <c r="BG34" s="11"/>
      <c r="BH34" s="10"/>
      <c r="BK34" s="30"/>
      <c r="BL34" s="29"/>
      <c r="BP34" s="10"/>
      <c r="BS34" s="11"/>
      <c r="BT34" s="10"/>
      <c r="BW34" s="30"/>
      <c r="BX34" s="29"/>
      <c r="CB34" s="10"/>
      <c r="CE34" s="11"/>
      <c r="CF34" s="10"/>
      <c r="CI34" s="30"/>
      <c r="CJ34" s="29"/>
      <c r="CN34" s="10"/>
      <c r="CQ34" s="11"/>
      <c r="CR34" s="10"/>
      <c r="CU34" s="30"/>
    </row>
    <row r="35" spans="1:99" s="5" customFormat="1" ht="15" customHeight="1" thickBot="1" x14ac:dyDescent="0.25">
      <c r="A35" s="6"/>
      <c r="B35" s="12">
        <v>4</v>
      </c>
      <c r="C35" s="20"/>
      <c r="D35" s="34"/>
      <c r="E35" s="35"/>
      <c r="F35" s="35"/>
      <c r="G35" s="35"/>
      <c r="H35" s="36"/>
      <c r="I35" s="35"/>
      <c r="J35" s="35"/>
      <c r="K35" s="37"/>
      <c r="L35" s="36"/>
      <c r="M35" s="35"/>
      <c r="N35" s="35"/>
      <c r="O35" s="38"/>
      <c r="P35" s="35"/>
      <c r="Q35" s="35"/>
      <c r="R35" s="35"/>
      <c r="S35" s="35"/>
      <c r="T35" s="36"/>
      <c r="U35" s="35"/>
      <c r="V35" s="35"/>
      <c r="W35" s="37"/>
      <c r="X35" s="36"/>
      <c r="Y35" s="35"/>
      <c r="Z35" s="35"/>
      <c r="AA35" s="38"/>
      <c r="AB35" s="34"/>
      <c r="AC35" s="35"/>
      <c r="AD35" s="35"/>
      <c r="AE35" s="35"/>
      <c r="AF35" s="36"/>
      <c r="AG35" s="35"/>
      <c r="AH35" s="35"/>
      <c r="AI35" s="37"/>
      <c r="AJ35" s="36"/>
      <c r="AK35" s="35"/>
      <c r="AL35" s="35"/>
      <c r="AM35" s="38"/>
      <c r="AN35" s="34"/>
      <c r="AO35" s="35"/>
      <c r="AP35" s="35"/>
      <c r="AQ35" s="35"/>
      <c r="AR35" s="36"/>
      <c r="AS35" s="35"/>
      <c r="AT35" s="35"/>
      <c r="AU35" s="37"/>
      <c r="AV35" s="36"/>
      <c r="AW35" s="35"/>
      <c r="AX35" s="35"/>
      <c r="AY35" s="38"/>
      <c r="AZ35" s="34"/>
      <c r="BA35" s="35"/>
      <c r="BB35" s="35"/>
      <c r="BC35" s="35"/>
      <c r="BD35" s="36"/>
      <c r="BE35" s="35"/>
      <c r="BF35" s="35"/>
      <c r="BG35" s="37"/>
      <c r="BH35" s="36"/>
      <c r="BI35" s="35"/>
      <c r="BJ35" s="35"/>
      <c r="BK35" s="38"/>
      <c r="BL35" s="34"/>
      <c r="BM35" s="35"/>
      <c r="BN35" s="35"/>
      <c r="BO35" s="35"/>
      <c r="BP35" s="36"/>
      <c r="BQ35" s="35"/>
      <c r="BR35" s="35"/>
      <c r="BS35" s="37"/>
      <c r="BT35" s="36"/>
      <c r="BU35" s="35"/>
      <c r="BV35" s="35"/>
      <c r="BW35" s="38"/>
      <c r="BX35" s="34"/>
      <c r="BY35" s="35"/>
      <c r="BZ35" s="35"/>
      <c r="CA35" s="35"/>
      <c r="CB35" s="36"/>
      <c r="CC35" s="35"/>
      <c r="CD35" s="35"/>
      <c r="CE35" s="37"/>
      <c r="CF35" s="36"/>
      <c r="CG35" s="35"/>
      <c r="CH35" s="35"/>
      <c r="CI35" s="38"/>
      <c r="CJ35" s="34"/>
      <c r="CK35" s="35"/>
      <c r="CL35" s="35"/>
      <c r="CM35" s="35"/>
      <c r="CN35" s="36"/>
      <c r="CO35" s="35"/>
      <c r="CP35" s="35"/>
      <c r="CQ35" s="37"/>
      <c r="CR35" s="36"/>
      <c r="CS35" s="35"/>
      <c r="CT35" s="35"/>
      <c r="CU35" s="38"/>
    </row>
    <row r="36" spans="1:99" s="6" customFormat="1" ht="7.5" customHeight="1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99" s="6" customFormat="1" ht="10.5" x14ac:dyDescent="0.25">
      <c r="B37" s="47"/>
      <c r="C37" s="49" t="s">
        <v>24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99" s="6" customFormat="1" ht="3" customHeight="1" x14ac:dyDescent="0.25">
      <c r="C38" s="4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99" s="6" customFormat="1" ht="10.5" x14ac:dyDescent="0.25">
      <c r="B39" s="48"/>
      <c r="C39" s="49" t="s">
        <v>25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1" spans="1:99" x14ac:dyDescent="0.25">
      <c r="C41" t="s">
        <v>49</v>
      </c>
    </row>
  </sheetData>
  <mergeCells count="34">
    <mergeCell ref="B2:C2"/>
    <mergeCell ref="D2:AY2"/>
    <mergeCell ref="B3:C3"/>
    <mergeCell ref="D3:AY3"/>
    <mergeCell ref="D7:AY7"/>
    <mergeCell ref="AZ7:CU7"/>
    <mergeCell ref="B8:C8"/>
    <mergeCell ref="D8:AI8"/>
    <mergeCell ref="AJ8:CE8"/>
    <mergeCell ref="CF8:CU8"/>
    <mergeCell ref="D9:G9"/>
    <mergeCell ref="H9:K9"/>
    <mergeCell ref="L9:O9"/>
    <mergeCell ref="P9:S9"/>
    <mergeCell ref="T9:W9"/>
    <mergeCell ref="X9:AA9"/>
    <mergeCell ref="AB9:AE9"/>
    <mergeCell ref="AF9:AI9"/>
    <mergeCell ref="AJ9:AM9"/>
    <mergeCell ref="AN9:AQ9"/>
    <mergeCell ref="AR9:AU9"/>
    <mergeCell ref="AV9:AY9"/>
    <mergeCell ref="AZ9:BC9"/>
    <mergeCell ref="BD9:BG9"/>
    <mergeCell ref="BH9:BK9"/>
    <mergeCell ref="CF9:CI9"/>
    <mergeCell ref="CJ9:CM9"/>
    <mergeCell ref="CN9:CQ9"/>
    <mergeCell ref="CR9:CU9"/>
    <mergeCell ref="BL9:BO9"/>
    <mergeCell ref="BP9:BS9"/>
    <mergeCell ref="BT9:BW9"/>
    <mergeCell ref="BX9:CA9"/>
    <mergeCell ref="CB9:CE9"/>
  </mergeCells>
  <phoneticPr fontId="2" type="noConversion"/>
  <conditionalFormatting sqref="D31:AM31 H9 D9 L9 T9 P9 X9 AF9 AB9 AJ9 D23:AM23 D27:AM27">
    <cfRule type="expression" dxfId="101" priority="46" stopIfTrue="1">
      <formula>#REF!=#REF!</formula>
    </cfRule>
    <cfRule type="expression" dxfId="100" priority="47" stopIfTrue="1">
      <formula>AND(#REF!&gt;=#REF!,#REF!&lt;#REF!+#REF!)</formula>
    </cfRule>
    <cfRule type="expression" dxfId="99" priority="48" stopIfTrue="1">
      <formula>AND(#REF!&gt;=#REF!,#REF!&lt;=#REF!+#REF!-1)</formula>
    </cfRule>
  </conditionalFormatting>
  <conditionalFormatting sqref="D10:AM22 D24:AM30 D32:AM35">
    <cfRule type="expression" dxfId="98" priority="49" stopIfTrue="1">
      <formula>#REF!=#REF!</formula>
    </cfRule>
    <cfRule type="expression" dxfId="97" priority="50" stopIfTrue="1">
      <formula>AND(#REF!&gt;=#REF!,#REF!&lt;#REF!+#REF!)</formula>
    </cfRule>
    <cfRule type="expression" dxfId="96" priority="51" stopIfTrue="1">
      <formula>AND(#REF!&gt;=#REF!,#REF!&lt;=#REF!+#REF!-1)</formula>
    </cfRule>
  </conditionalFormatting>
  <conditionalFormatting sqref="AN31:AY31 AN23:AY23 AN27:AY27">
    <cfRule type="expression" dxfId="95" priority="43" stopIfTrue="1">
      <formula>#REF!=#REF!</formula>
    </cfRule>
    <cfRule type="expression" dxfId="94" priority="44" stopIfTrue="1">
      <formula>AND(#REF!&gt;=#REF!,#REF!&lt;#REF!+#REF!)</formula>
    </cfRule>
    <cfRule type="expression" dxfId="93" priority="45" stopIfTrue="1">
      <formula>AND(#REF!&gt;=#REF!,#REF!&lt;=#REF!+#REF!-1)</formula>
    </cfRule>
  </conditionalFormatting>
  <conditionalFormatting sqref="AN10:AY22 AN24:AY30 AN32:AY35">
    <cfRule type="expression" dxfId="92" priority="40" stopIfTrue="1">
      <formula>#REF!=#REF!</formula>
    </cfRule>
    <cfRule type="expression" dxfId="91" priority="41" stopIfTrue="1">
      <formula>AND(#REF!&gt;=#REF!,#REF!&lt;#REF!+#REF!)</formula>
    </cfRule>
    <cfRule type="expression" dxfId="90" priority="42" stopIfTrue="1">
      <formula>AND(#REF!&gt;=#REF!,#REF!&lt;=#REF!+#REF!-1)</formula>
    </cfRule>
  </conditionalFormatting>
  <conditionalFormatting sqref="AN31:AY31 AR9 AN9 AV9 AN23:AY23 AN27:AY27">
    <cfRule type="expression" dxfId="89" priority="37" stopIfTrue="1">
      <formula>#REF!=#REF!</formula>
    </cfRule>
    <cfRule type="expression" dxfId="88" priority="38" stopIfTrue="1">
      <formula>AND(#REF!&gt;=#REF!,#REF!&lt;#REF!+#REF!)</formula>
    </cfRule>
    <cfRule type="expression" dxfId="87" priority="39" stopIfTrue="1">
      <formula>AND(#REF!&gt;=#REF!,#REF!&lt;=#REF!+#REF!-1)</formula>
    </cfRule>
  </conditionalFormatting>
  <conditionalFormatting sqref="BX31:CI31 CB9 BX9 CF9 BX23:CI23 BX27:CI27">
    <cfRule type="expression" dxfId="86" priority="10" stopIfTrue="1">
      <formula>#REF!=#REF!</formula>
    </cfRule>
    <cfRule type="expression" dxfId="85" priority="11" stopIfTrue="1">
      <formula>AND(#REF!&gt;=#REF!,#REF!&lt;#REF!+#REF!)</formula>
    </cfRule>
    <cfRule type="expression" dxfId="84" priority="12" stopIfTrue="1">
      <formula>AND(#REF!&gt;=#REF!,#REF!&lt;=#REF!+#REF!-1)</formula>
    </cfRule>
  </conditionalFormatting>
  <conditionalFormatting sqref="AZ31:BK31 AZ23:BK23 AZ27:BK27">
    <cfRule type="expression" dxfId="83" priority="34" stopIfTrue="1">
      <formula>#REF!=#REF!</formula>
    </cfRule>
    <cfRule type="expression" dxfId="82" priority="35" stopIfTrue="1">
      <formula>AND(#REF!&gt;=#REF!,#REF!&lt;#REF!+#REF!)</formula>
    </cfRule>
    <cfRule type="expression" dxfId="81" priority="36" stopIfTrue="1">
      <formula>AND(#REF!&gt;=#REF!,#REF!&lt;=#REF!+#REF!-1)</formula>
    </cfRule>
  </conditionalFormatting>
  <conditionalFormatting sqref="AZ10:BK22 AZ24:BK30 AZ32:BK35">
    <cfRule type="expression" dxfId="80" priority="31" stopIfTrue="1">
      <formula>#REF!=#REF!</formula>
    </cfRule>
    <cfRule type="expression" dxfId="79" priority="32" stopIfTrue="1">
      <formula>AND(#REF!&gt;=#REF!,#REF!&lt;#REF!+#REF!)</formula>
    </cfRule>
    <cfRule type="expression" dxfId="78" priority="33" stopIfTrue="1">
      <formula>AND(#REF!&gt;=#REF!,#REF!&lt;=#REF!+#REF!-1)</formula>
    </cfRule>
  </conditionalFormatting>
  <conditionalFormatting sqref="AZ31:BK31 BD9 AZ9 BH9 AZ23:BK23 AZ27:BK27">
    <cfRule type="expression" dxfId="77" priority="28" stopIfTrue="1">
      <formula>#REF!=#REF!</formula>
    </cfRule>
    <cfRule type="expression" dxfId="76" priority="29" stopIfTrue="1">
      <formula>AND(#REF!&gt;=#REF!,#REF!&lt;#REF!+#REF!)</formula>
    </cfRule>
    <cfRule type="expression" dxfId="75" priority="30" stopIfTrue="1">
      <formula>AND(#REF!&gt;=#REF!,#REF!&lt;=#REF!+#REF!-1)</formula>
    </cfRule>
  </conditionalFormatting>
  <conditionalFormatting sqref="BL31:BW31 BL23:BW23 BL27:BW27">
    <cfRule type="expression" dxfId="74" priority="25" stopIfTrue="1">
      <formula>#REF!=#REF!</formula>
    </cfRule>
    <cfRule type="expression" dxfId="73" priority="26" stopIfTrue="1">
      <formula>AND(#REF!&gt;=#REF!,#REF!&lt;#REF!+#REF!)</formula>
    </cfRule>
    <cfRule type="expression" dxfId="72" priority="27" stopIfTrue="1">
      <formula>AND(#REF!&gt;=#REF!,#REF!&lt;=#REF!+#REF!-1)</formula>
    </cfRule>
  </conditionalFormatting>
  <conditionalFormatting sqref="BL10:BW22 BL24:BW30 BL32:BW35">
    <cfRule type="expression" dxfId="71" priority="22" stopIfTrue="1">
      <formula>#REF!=#REF!</formula>
    </cfRule>
    <cfRule type="expression" dxfId="70" priority="23" stopIfTrue="1">
      <formula>AND(#REF!&gt;=#REF!,#REF!&lt;#REF!+#REF!)</formula>
    </cfRule>
    <cfRule type="expression" dxfId="69" priority="24" stopIfTrue="1">
      <formula>AND(#REF!&gt;=#REF!,#REF!&lt;=#REF!+#REF!-1)</formula>
    </cfRule>
  </conditionalFormatting>
  <conditionalFormatting sqref="BL31:BW31 BP9 BL9 BT9 BL23:BW23 BL27:BW27">
    <cfRule type="expression" dxfId="68" priority="19" stopIfTrue="1">
      <formula>#REF!=#REF!</formula>
    </cfRule>
    <cfRule type="expression" dxfId="67" priority="20" stopIfTrue="1">
      <formula>AND(#REF!&gt;=#REF!,#REF!&lt;#REF!+#REF!)</formula>
    </cfRule>
    <cfRule type="expression" dxfId="66" priority="21" stopIfTrue="1">
      <formula>AND(#REF!&gt;=#REF!,#REF!&lt;=#REF!+#REF!-1)</formula>
    </cfRule>
  </conditionalFormatting>
  <conditionalFormatting sqref="BX31:CI31 BX23:CI23 BX27:CI27">
    <cfRule type="expression" dxfId="65" priority="16" stopIfTrue="1">
      <formula>#REF!=#REF!</formula>
    </cfRule>
    <cfRule type="expression" dxfId="64" priority="17" stopIfTrue="1">
      <formula>AND(#REF!&gt;=#REF!,#REF!&lt;#REF!+#REF!)</formula>
    </cfRule>
    <cfRule type="expression" dxfId="63" priority="18" stopIfTrue="1">
      <formula>AND(#REF!&gt;=#REF!,#REF!&lt;=#REF!+#REF!-1)</formula>
    </cfRule>
  </conditionalFormatting>
  <conditionalFormatting sqref="BX10:CI22 BX24:CI30 BX32:CI35">
    <cfRule type="expression" dxfId="62" priority="13" stopIfTrue="1">
      <formula>#REF!=#REF!</formula>
    </cfRule>
    <cfRule type="expression" dxfId="61" priority="14" stopIfTrue="1">
      <formula>AND(#REF!&gt;=#REF!,#REF!&lt;#REF!+#REF!)</formula>
    </cfRule>
    <cfRule type="expression" dxfId="60" priority="15" stopIfTrue="1">
      <formula>AND(#REF!&gt;=#REF!,#REF!&lt;=#REF!+#REF!-1)</formula>
    </cfRule>
  </conditionalFormatting>
  <conditionalFormatting sqref="CJ31:CU31 CN9 CJ9 CR9 CJ23:CU23 CJ27:CU27">
    <cfRule type="expression" dxfId="59" priority="1" stopIfTrue="1">
      <formula>#REF!=#REF!</formula>
    </cfRule>
    <cfRule type="expression" dxfId="58" priority="2" stopIfTrue="1">
      <formula>AND(#REF!&gt;=#REF!,#REF!&lt;#REF!+#REF!)</formula>
    </cfRule>
    <cfRule type="expression" dxfId="57" priority="3" stopIfTrue="1">
      <formula>AND(#REF!&gt;=#REF!,#REF!&lt;=#REF!+#REF!-1)</formula>
    </cfRule>
  </conditionalFormatting>
  <conditionalFormatting sqref="CJ31:CU31 CJ23:CU23 CJ27:CU27">
    <cfRule type="expression" dxfId="56" priority="7" stopIfTrue="1">
      <formula>#REF!=#REF!</formula>
    </cfRule>
    <cfRule type="expression" dxfId="55" priority="8" stopIfTrue="1">
      <formula>AND(#REF!&gt;=#REF!,#REF!&lt;#REF!+#REF!)</formula>
    </cfRule>
    <cfRule type="expression" dxfId="54" priority="9" stopIfTrue="1">
      <formula>AND(#REF!&gt;=#REF!,#REF!&lt;=#REF!+#REF!-1)</formula>
    </cfRule>
  </conditionalFormatting>
  <conditionalFormatting sqref="CJ10:CU22 CJ24:CU30 CJ32:CU35">
    <cfRule type="expression" dxfId="53" priority="4" stopIfTrue="1">
      <formula>#REF!=#REF!</formula>
    </cfRule>
    <cfRule type="expression" dxfId="52" priority="5" stopIfTrue="1">
      <formula>AND(#REF!&gt;=#REF!,#REF!&lt;#REF!+#REF!)</formula>
    </cfRule>
    <cfRule type="expression" dxfId="51" priority="6" stopIfTrue="1">
      <formula>AND(#REF!&gt;=#REF!,#REF!&lt;=#REF!+#REF!-1)</formula>
    </cfRule>
  </conditionalFormatting>
  <pageMargins left="1.1600000000000001" right="0.25" top="0.875" bottom="1" header="0.5" footer="0.5"/>
  <pageSetup paperSize="9" scale="66" orientation="landscape"/>
  <headerFooter alignWithMargins="0">
    <oddHeader>&amp;L&amp;K000000Appendix 1 to Form B</oddHeader>
    <oddFooter>&amp;C&amp;K000000&amp;P&amp;N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1"/>
  <sheetViews>
    <sheetView showGridLines="0" view="pageLayout" zoomScaleNormal="80" workbookViewId="0">
      <selection sqref="A1:XFD1048576"/>
    </sheetView>
  </sheetViews>
  <sheetFormatPr defaultColWidth="9.1796875" defaultRowHeight="12.5" x14ac:dyDescent="0.25"/>
  <cols>
    <col min="1" max="1" width="5.6328125" style="3" customWidth="1"/>
    <col min="2" max="2" width="6.81640625" style="3" customWidth="1"/>
    <col min="3" max="3" width="34.1796875" customWidth="1"/>
    <col min="4" max="51" width="1.453125" customWidth="1"/>
    <col min="52" max="99" width="1.453125" style="3" customWidth="1"/>
    <col min="100" max="16384" width="9.1796875" style="3"/>
  </cols>
  <sheetData>
    <row r="1" spans="1:99" ht="18" customHeight="1" x14ac:dyDescent="0.4">
      <c r="B1" s="42" t="s">
        <v>36</v>
      </c>
    </row>
    <row r="2" spans="1:99" s="50" customFormat="1" ht="15.5" x14ac:dyDescent="0.25">
      <c r="B2" s="568" t="s">
        <v>37</v>
      </c>
      <c r="C2" s="569"/>
      <c r="D2" s="570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1"/>
      <c r="AL2" s="571"/>
      <c r="AM2" s="571"/>
      <c r="AN2" s="571"/>
      <c r="AO2" s="571"/>
      <c r="AP2" s="571"/>
      <c r="AQ2" s="571"/>
      <c r="AR2" s="571"/>
      <c r="AS2" s="571"/>
      <c r="AT2" s="571"/>
      <c r="AU2" s="571"/>
      <c r="AV2" s="571"/>
      <c r="AW2" s="571"/>
      <c r="AX2" s="571"/>
      <c r="AY2" s="572"/>
    </row>
    <row r="3" spans="1:99" s="50" customFormat="1" ht="40" customHeight="1" x14ac:dyDescent="0.25">
      <c r="B3" s="573" t="s">
        <v>23</v>
      </c>
      <c r="C3" s="574"/>
      <c r="D3" s="570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  <c r="AR3" s="571"/>
      <c r="AS3" s="571"/>
      <c r="AT3" s="571"/>
      <c r="AU3" s="571"/>
      <c r="AV3" s="571"/>
      <c r="AW3" s="571"/>
      <c r="AX3" s="571"/>
      <c r="AY3" s="572"/>
    </row>
    <row r="4" spans="1:99" ht="5.25" customHeight="1" x14ac:dyDescent="0.25">
      <c r="C4" s="1"/>
      <c r="D4" s="4"/>
      <c r="P4" s="4"/>
      <c r="AB4" s="4"/>
      <c r="AN4" s="4"/>
    </row>
    <row r="5" spans="1:99" ht="15.5" x14ac:dyDescent="0.35">
      <c r="B5" s="52" t="s">
        <v>38</v>
      </c>
      <c r="C5" s="41"/>
      <c r="D5" s="9"/>
      <c r="P5" s="9"/>
      <c r="AB5" s="9"/>
      <c r="AN5" s="9"/>
    </row>
    <row r="6" spans="1:99" ht="33" customHeight="1" thickBot="1" x14ac:dyDescent="0.3">
      <c r="B6" s="53" t="s">
        <v>40</v>
      </c>
      <c r="C6" s="1"/>
      <c r="D6" s="7"/>
      <c r="P6" s="7"/>
      <c r="AB6" s="7"/>
      <c r="AN6" s="7"/>
    </row>
    <row r="7" spans="1:99" ht="33" customHeight="1" thickBot="1" x14ac:dyDescent="0.3">
      <c r="B7" s="53"/>
      <c r="C7" s="1"/>
      <c r="D7" s="558" t="s">
        <v>45</v>
      </c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9"/>
      <c r="AU7" s="559"/>
      <c r="AV7" s="559"/>
      <c r="AW7" s="559"/>
      <c r="AX7" s="559"/>
      <c r="AY7" s="560"/>
      <c r="AZ7" s="558" t="s">
        <v>47</v>
      </c>
      <c r="BA7" s="559"/>
      <c r="BB7" s="559"/>
      <c r="BC7" s="559"/>
      <c r="BD7" s="559"/>
      <c r="BE7" s="559"/>
      <c r="BF7" s="559"/>
      <c r="BG7" s="559"/>
      <c r="BH7" s="559"/>
      <c r="BI7" s="559"/>
      <c r="BJ7" s="559"/>
      <c r="BK7" s="559"/>
      <c r="BL7" s="559"/>
      <c r="BM7" s="559"/>
      <c r="BN7" s="559"/>
      <c r="BO7" s="559"/>
      <c r="BP7" s="559"/>
      <c r="BQ7" s="559"/>
      <c r="BR7" s="559"/>
      <c r="BS7" s="559"/>
      <c r="BT7" s="559"/>
      <c r="BU7" s="559"/>
      <c r="BV7" s="559"/>
      <c r="BW7" s="559"/>
      <c r="BX7" s="559"/>
      <c r="BY7" s="559"/>
      <c r="BZ7" s="559"/>
      <c r="CA7" s="559"/>
      <c r="CB7" s="559"/>
      <c r="CC7" s="559"/>
      <c r="CD7" s="559"/>
      <c r="CE7" s="559"/>
      <c r="CF7" s="559"/>
      <c r="CG7" s="559"/>
      <c r="CH7" s="559"/>
      <c r="CI7" s="559"/>
      <c r="CJ7" s="559"/>
      <c r="CK7" s="559"/>
      <c r="CL7" s="559"/>
      <c r="CM7" s="559"/>
      <c r="CN7" s="559"/>
      <c r="CO7" s="559"/>
      <c r="CP7" s="559"/>
      <c r="CQ7" s="559"/>
      <c r="CR7" s="559"/>
      <c r="CS7" s="559"/>
      <c r="CT7" s="559"/>
      <c r="CU7" s="560"/>
    </row>
    <row r="8" spans="1:99" s="8" customFormat="1" ht="30" customHeight="1" thickBot="1" x14ac:dyDescent="0.35">
      <c r="B8" s="561" t="s">
        <v>48</v>
      </c>
      <c r="C8" s="562"/>
      <c r="D8" s="563">
        <v>2018</v>
      </c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5"/>
      <c r="AJ8" s="566">
        <v>2019</v>
      </c>
      <c r="AK8" s="567"/>
      <c r="AL8" s="567"/>
      <c r="AM8" s="567"/>
      <c r="AN8" s="567"/>
      <c r="AO8" s="567"/>
      <c r="AP8" s="567"/>
      <c r="AQ8" s="567"/>
      <c r="AR8" s="567"/>
      <c r="AS8" s="567"/>
      <c r="AT8" s="567"/>
      <c r="AU8" s="567"/>
      <c r="AV8" s="567"/>
      <c r="AW8" s="567"/>
      <c r="AX8" s="567"/>
      <c r="AY8" s="567"/>
      <c r="AZ8" s="567"/>
      <c r="BA8" s="567"/>
      <c r="BB8" s="567"/>
      <c r="BC8" s="567"/>
      <c r="BD8" s="567"/>
      <c r="BE8" s="567"/>
      <c r="BF8" s="567"/>
      <c r="BG8" s="567"/>
      <c r="BH8" s="567"/>
      <c r="BI8" s="567"/>
      <c r="BJ8" s="567"/>
      <c r="BK8" s="567"/>
      <c r="BL8" s="567"/>
      <c r="BM8" s="567"/>
      <c r="BN8" s="567"/>
      <c r="BO8" s="567"/>
      <c r="BP8" s="567"/>
      <c r="BQ8" s="567"/>
      <c r="BR8" s="567"/>
      <c r="BS8" s="567"/>
      <c r="BT8" s="567"/>
      <c r="BU8" s="567"/>
      <c r="BV8" s="567"/>
      <c r="BW8" s="567"/>
      <c r="BX8" s="567"/>
      <c r="BY8" s="567"/>
      <c r="BZ8" s="567"/>
      <c r="CA8" s="567"/>
      <c r="CB8" s="567"/>
      <c r="CC8" s="567"/>
      <c r="CD8" s="567"/>
      <c r="CE8" s="567"/>
      <c r="CF8" s="563">
        <v>2020</v>
      </c>
      <c r="CG8" s="564"/>
      <c r="CH8" s="564"/>
      <c r="CI8" s="564"/>
      <c r="CJ8" s="564"/>
      <c r="CK8" s="564"/>
      <c r="CL8" s="564"/>
      <c r="CM8" s="564"/>
      <c r="CN8" s="564"/>
      <c r="CO8" s="564"/>
      <c r="CP8" s="564"/>
      <c r="CQ8" s="564"/>
      <c r="CR8" s="564"/>
      <c r="CS8" s="564"/>
      <c r="CT8" s="564"/>
      <c r="CU8" s="565"/>
    </row>
    <row r="9" spans="1:99" s="5" customFormat="1" ht="17" customHeight="1" x14ac:dyDescent="0.3">
      <c r="A9" s="6"/>
      <c r="B9" s="21" t="s">
        <v>4</v>
      </c>
      <c r="C9" s="26" t="s">
        <v>33</v>
      </c>
      <c r="D9" s="553" t="s">
        <v>41</v>
      </c>
      <c r="E9" s="551"/>
      <c r="F9" s="551"/>
      <c r="G9" s="551"/>
      <c r="H9" s="551" t="s">
        <v>42</v>
      </c>
      <c r="I9" s="551"/>
      <c r="J9" s="551"/>
      <c r="K9" s="551"/>
      <c r="L9" s="551" t="s">
        <v>15</v>
      </c>
      <c r="M9" s="551"/>
      <c r="N9" s="551"/>
      <c r="O9" s="552"/>
      <c r="P9" s="557" t="s">
        <v>14</v>
      </c>
      <c r="Q9" s="551"/>
      <c r="R9" s="551"/>
      <c r="S9" s="551"/>
      <c r="T9" s="551" t="s">
        <v>13</v>
      </c>
      <c r="U9" s="551"/>
      <c r="V9" s="551"/>
      <c r="W9" s="551"/>
      <c r="X9" s="551" t="s">
        <v>12</v>
      </c>
      <c r="Y9" s="551"/>
      <c r="Z9" s="551"/>
      <c r="AA9" s="552"/>
      <c r="AB9" s="553" t="s">
        <v>43</v>
      </c>
      <c r="AC9" s="551"/>
      <c r="AD9" s="551"/>
      <c r="AE9" s="551"/>
      <c r="AF9" s="551" t="s">
        <v>10</v>
      </c>
      <c r="AG9" s="551"/>
      <c r="AH9" s="551"/>
      <c r="AI9" s="551"/>
      <c r="AJ9" s="555" t="s">
        <v>7</v>
      </c>
      <c r="AK9" s="555"/>
      <c r="AL9" s="555"/>
      <c r="AM9" s="556"/>
      <c r="AN9" s="554" t="s">
        <v>8</v>
      </c>
      <c r="AO9" s="555"/>
      <c r="AP9" s="555"/>
      <c r="AQ9" s="555"/>
      <c r="AR9" s="555" t="s">
        <v>9</v>
      </c>
      <c r="AS9" s="555"/>
      <c r="AT9" s="555"/>
      <c r="AU9" s="555"/>
      <c r="AV9" s="555" t="s">
        <v>44</v>
      </c>
      <c r="AW9" s="555"/>
      <c r="AX9" s="555"/>
      <c r="AY9" s="556"/>
      <c r="AZ9" s="554" t="s">
        <v>41</v>
      </c>
      <c r="BA9" s="555"/>
      <c r="BB9" s="555"/>
      <c r="BC9" s="555"/>
      <c r="BD9" s="555" t="s">
        <v>42</v>
      </c>
      <c r="BE9" s="555"/>
      <c r="BF9" s="555"/>
      <c r="BG9" s="555"/>
      <c r="BH9" s="555" t="s">
        <v>15</v>
      </c>
      <c r="BI9" s="555"/>
      <c r="BJ9" s="555"/>
      <c r="BK9" s="556"/>
      <c r="BL9" s="554" t="s">
        <v>14</v>
      </c>
      <c r="BM9" s="555"/>
      <c r="BN9" s="555"/>
      <c r="BO9" s="555"/>
      <c r="BP9" s="555" t="s">
        <v>13</v>
      </c>
      <c r="BQ9" s="555"/>
      <c r="BR9" s="555"/>
      <c r="BS9" s="555"/>
      <c r="BT9" s="555" t="s">
        <v>12</v>
      </c>
      <c r="BU9" s="555"/>
      <c r="BV9" s="555"/>
      <c r="BW9" s="556"/>
      <c r="BX9" s="554" t="s">
        <v>11</v>
      </c>
      <c r="BY9" s="555"/>
      <c r="BZ9" s="555"/>
      <c r="CA9" s="555"/>
      <c r="CB9" s="555" t="s">
        <v>10</v>
      </c>
      <c r="CC9" s="555"/>
      <c r="CD9" s="555"/>
      <c r="CE9" s="555"/>
      <c r="CF9" s="551" t="s">
        <v>7</v>
      </c>
      <c r="CG9" s="551"/>
      <c r="CH9" s="551"/>
      <c r="CI9" s="552"/>
      <c r="CJ9" s="553" t="s">
        <v>8</v>
      </c>
      <c r="CK9" s="551"/>
      <c r="CL9" s="551"/>
      <c r="CM9" s="551"/>
      <c r="CN9" s="551" t="s">
        <v>9</v>
      </c>
      <c r="CO9" s="551"/>
      <c r="CP9" s="551"/>
      <c r="CQ9" s="551"/>
      <c r="CR9" s="551" t="s">
        <v>46</v>
      </c>
      <c r="CS9" s="551"/>
      <c r="CT9" s="551"/>
      <c r="CU9" s="552"/>
    </row>
    <row r="10" spans="1:99" s="5" customFormat="1" ht="15" customHeight="1" x14ac:dyDescent="0.25">
      <c r="A10" s="6"/>
      <c r="B10" s="13">
        <v>1</v>
      </c>
      <c r="C10" s="27" t="s">
        <v>35</v>
      </c>
      <c r="D10" s="39"/>
      <c r="E10" s="15"/>
      <c r="F10" s="15"/>
      <c r="G10" s="15"/>
      <c r="H10" s="14"/>
      <c r="I10" s="15"/>
      <c r="J10" s="15"/>
      <c r="K10" s="16"/>
      <c r="L10" s="14"/>
      <c r="M10" s="15"/>
      <c r="N10" s="15"/>
      <c r="O10" s="28"/>
      <c r="P10" s="15"/>
      <c r="Q10" s="15"/>
      <c r="R10" s="15"/>
      <c r="S10" s="15"/>
      <c r="T10" s="14"/>
      <c r="U10" s="15"/>
      <c r="V10" s="15"/>
      <c r="W10" s="16"/>
      <c r="X10" s="14"/>
      <c r="Y10" s="15"/>
      <c r="Z10" s="15"/>
      <c r="AA10" s="28"/>
      <c r="AB10" s="39"/>
      <c r="AC10" s="15"/>
      <c r="AD10" s="15"/>
      <c r="AE10" s="15"/>
      <c r="AF10" s="14"/>
      <c r="AG10" s="15"/>
      <c r="AH10" s="15"/>
      <c r="AI10" s="16"/>
      <c r="AJ10" s="14"/>
      <c r="AK10" s="15"/>
      <c r="AL10" s="15"/>
      <c r="AM10" s="28"/>
      <c r="AN10" s="39"/>
      <c r="AO10" s="15"/>
      <c r="AP10" s="15"/>
      <c r="AQ10" s="15"/>
      <c r="AR10" s="14"/>
      <c r="AS10" s="15"/>
      <c r="AT10" s="15"/>
      <c r="AU10" s="16"/>
      <c r="AV10" s="14"/>
      <c r="AW10" s="15"/>
      <c r="AX10" s="15"/>
      <c r="AY10" s="28"/>
      <c r="AZ10" s="39"/>
      <c r="BA10" s="15"/>
      <c r="BB10" s="15"/>
      <c r="BC10" s="15"/>
      <c r="BD10" s="14"/>
      <c r="BE10" s="15"/>
      <c r="BF10" s="15"/>
      <c r="BG10" s="16"/>
      <c r="BH10" s="14"/>
      <c r="BI10" s="15"/>
      <c r="BJ10" s="15"/>
      <c r="BK10" s="28"/>
      <c r="BL10" s="39"/>
      <c r="BM10" s="15"/>
      <c r="BN10" s="15"/>
      <c r="BO10" s="15"/>
      <c r="BP10" s="14"/>
      <c r="BQ10" s="15"/>
      <c r="BR10" s="15"/>
      <c r="BS10" s="16"/>
      <c r="BT10" s="14"/>
      <c r="BU10" s="15"/>
      <c r="BV10" s="15"/>
      <c r="BW10" s="28"/>
      <c r="BX10" s="39"/>
      <c r="BY10" s="15"/>
      <c r="BZ10" s="15"/>
      <c r="CA10" s="15"/>
      <c r="CB10" s="14"/>
      <c r="CC10" s="15"/>
      <c r="CD10" s="15"/>
      <c r="CE10" s="16"/>
      <c r="CF10" s="14"/>
      <c r="CG10" s="15"/>
      <c r="CH10" s="15"/>
      <c r="CI10" s="28"/>
      <c r="CJ10" s="39"/>
      <c r="CK10" s="15"/>
      <c r="CL10" s="15"/>
      <c r="CM10" s="15"/>
      <c r="CN10" s="14"/>
      <c r="CO10" s="15"/>
      <c r="CP10" s="15"/>
      <c r="CQ10" s="16"/>
      <c r="CR10" s="14"/>
      <c r="CS10" s="15"/>
      <c r="CT10" s="15"/>
      <c r="CU10" s="28"/>
    </row>
    <row r="11" spans="1:99" s="5" customFormat="1" ht="15" customHeight="1" x14ac:dyDescent="0.2">
      <c r="A11" s="6"/>
      <c r="B11" s="12">
        <v>1.1000000000000001</v>
      </c>
      <c r="C11" s="20" t="s">
        <v>0</v>
      </c>
      <c r="D11" s="43"/>
      <c r="E11" s="44"/>
      <c r="H11" s="10"/>
      <c r="K11" s="11"/>
      <c r="L11" s="10"/>
      <c r="O11" s="30"/>
      <c r="T11" s="10"/>
      <c r="W11" s="11"/>
      <c r="X11" s="10"/>
      <c r="AA11" s="30"/>
      <c r="AB11" s="29"/>
      <c r="AF11" s="10"/>
      <c r="AI11" s="11"/>
      <c r="AJ11" s="10"/>
      <c r="AM11" s="30"/>
      <c r="AN11" s="29"/>
      <c r="AR11" s="10"/>
      <c r="AU11" s="11"/>
      <c r="AV11" s="10"/>
      <c r="AY11" s="30"/>
      <c r="AZ11" s="29"/>
      <c r="BD11" s="10"/>
      <c r="BG11" s="11"/>
      <c r="BH11" s="10"/>
      <c r="BK11" s="30"/>
      <c r="BL11" s="29"/>
      <c r="BP11" s="10"/>
      <c r="BS11" s="11"/>
      <c r="BT11" s="10"/>
      <c r="BW11" s="30"/>
      <c r="BX11" s="29"/>
      <c r="CB11" s="10"/>
      <c r="CE11" s="11"/>
      <c r="CF11" s="10"/>
      <c r="CI11" s="30"/>
      <c r="CJ11" s="29"/>
      <c r="CN11" s="10"/>
      <c r="CQ11" s="11"/>
      <c r="CR11" s="10"/>
      <c r="CU11" s="30"/>
    </row>
    <row r="12" spans="1:99" s="5" customFormat="1" ht="15" customHeight="1" x14ac:dyDescent="0.2">
      <c r="A12" s="6"/>
      <c r="B12" s="12">
        <v>1.2</v>
      </c>
      <c r="C12" s="20" t="s">
        <v>0</v>
      </c>
      <c r="D12" s="43"/>
      <c r="E12" s="44"/>
      <c r="F12" s="44"/>
      <c r="G12" s="44"/>
      <c r="H12" s="45"/>
      <c r="I12" s="44"/>
      <c r="J12" s="44"/>
      <c r="K12" s="46"/>
      <c r="L12" s="45"/>
      <c r="O12" s="30"/>
      <c r="T12" s="10"/>
      <c r="W12" s="11"/>
      <c r="X12" s="10"/>
      <c r="AA12" s="30"/>
      <c r="AB12" s="29"/>
      <c r="AF12" s="10"/>
      <c r="AI12" s="11"/>
      <c r="AJ12" s="10"/>
      <c r="AM12" s="30"/>
      <c r="AN12" s="29"/>
      <c r="AR12" s="10"/>
      <c r="AU12" s="11"/>
      <c r="AV12" s="10"/>
      <c r="AY12" s="30"/>
      <c r="AZ12" s="29"/>
      <c r="BD12" s="10"/>
      <c r="BG12" s="11"/>
      <c r="BH12" s="10"/>
      <c r="BK12" s="30"/>
      <c r="BL12" s="29"/>
      <c r="BP12" s="10"/>
      <c r="BS12" s="11"/>
      <c r="BT12" s="10"/>
      <c r="BW12" s="30"/>
      <c r="BX12" s="29"/>
      <c r="CB12" s="10"/>
      <c r="CE12" s="11"/>
      <c r="CF12" s="10"/>
      <c r="CI12" s="30"/>
      <c r="CJ12" s="29"/>
      <c r="CN12" s="10"/>
      <c r="CQ12" s="11"/>
      <c r="CR12" s="10"/>
      <c r="CU12" s="30"/>
    </row>
    <row r="13" spans="1:99" s="5" customFormat="1" ht="15" customHeight="1" x14ac:dyDescent="0.2">
      <c r="A13" s="6"/>
      <c r="B13" s="12">
        <v>1.3</v>
      </c>
      <c r="C13" s="20" t="s">
        <v>39</v>
      </c>
      <c r="D13" s="43"/>
      <c r="E13" s="44"/>
      <c r="F13" s="44"/>
      <c r="G13" s="44"/>
      <c r="H13" s="45"/>
      <c r="I13" s="44"/>
      <c r="J13" s="44"/>
      <c r="K13" s="46"/>
      <c r="L13" s="45"/>
      <c r="O13" s="30"/>
      <c r="T13" s="10"/>
      <c r="W13" s="11"/>
      <c r="X13" s="10"/>
      <c r="AA13" s="30"/>
      <c r="AB13" s="29"/>
      <c r="AF13" s="10"/>
      <c r="AI13" s="11"/>
      <c r="AJ13" s="10"/>
      <c r="AM13" s="30"/>
      <c r="AN13" s="29"/>
      <c r="AR13" s="10"/>
      <c r="AU13" s="11"/>
      <c r="AV13" s="10"/>
      <c r="AY13" s="30"/>
      <c r="AZ13" s="29"/>
      <c r="BD13" s="10"/>
      <c r="BG13" s="11"/>
      <c r="BH13" s="10"/>
      <c r="BK13" s="30"/>
      <c r="BL13" s="29"/>
      <c r="BP13" s="10"/>
      <c r="BS13" s="11"/>
      <c r="BT13" s="10"/>
      <c r="BW13" s="30"/>
      <c r="BX13" s="29"/>
      <c r="CB13" s="10"/>
      <c r="CE13" s="11"/>
      <c r="CF13" s="10"/>
      <c r="CI13" s="30"/>
      <c r="CJ13" s="29"/>
      <c r="CN13" s="10"/>
      <c r="CQ13" s="11"/>
      <c r="CR13" s="10"/>
      <c r="CU13" s="30"/>
    </row>
    <row r="14" spans="1:99" s="5" customFormat="1" ht="15" customHeight="1" x14ac:dyDescent="0.25">
      <c r="A14" s="6"/>
      <c r="B14" s="13">
        <v>2</v>
      </c>
      <c r="C14" s="27" t="s">
        <v>34</v>
      </c>
      <c r="D14" s="29"/>
      <c r="H14" s="10"/>
      <c r="I14" s="18"/>
      <c r="J14" s="18"/>
      <c r="K14" s="19"/>
      <c r="L14" s="17"/>
      <c r="M14" s="18"/>
      <c r="N14" s="18"/>
      <c r="O14" s="31"/>
      <c r="P14" s="18"/>
      <c r="Q14" s="18"/>
      <c r="R14" s="18"/>
      <c r="S14" s="18"/>
      <c r="T14" s="17"/>
      <c r="U14" s="18"/>
      <c r="V14" s="18"/>
      <c r="W14" s="19"/>
      <c r="X14" s="17"/>
      <c r="Y14" s="18"/>
      <c r="Z14" s="18"/>
      <c r="AA14" s="31"/>
      <c r="AB14" s="40"/>
      <c r="AC14" s="18"/>
      <c r="AD14" s="18"/>
      <c r="AE14" s="18"/>
      <c r="AF14" s="17"/>
      <c r="AG14" s="18"/>
      <c r="AH14" s="18"/>
      <c r="AI14" s="19"/>
      <c r="AJ14" s="17"/>
      <c r="AK14" s="18"/>
      <c r="AL14" s="18"/>
      <c r="AM14" s="31"/>
      <c r="AN14" s="40"/>
      <c r="AO14" s="18"/>
      <c r="AP14" s="18"/>
      <c r="AQ14" s="18"/>
      <c r="AR14" s="17"/>
      <c r="AS14" s="18"/>
      <c r="AT14" s="18"/>
      <c r="AU14" s="19"/>
      <c r="AV14" s="17"/>
      <c r="AW14" s="18"/>
      <c r="AX14" s="18"/>
      <c r="AY14" s="31"/>
      <c r="AZ14" s="40"/>
      <c r="BA14" s="18"/>
      <c r="BB14" s="18"/>
      <c r="BC14" s="18"/>
      <c r="BD14" s="17"/>
      <c r="BE14" s="18"/>
      <c r="BF14" s="18"/>
      <c r="BG14" s="19"/>
      <c r="BH14" s="17"/>
      <c r="BI14" s="18"/>
      <c r="BJ14" s="18"/>
      <c r="BK14" s="31"/>
      <c r="BL14" s="40"/>
      <c r="BM14" s="18"/>
      <c r="BN14" s="18"/>
      <c r="BO14" s="18"/>
      <c r="BP14" s="17"/>
      <c r="BQ14" s="18"/>
      <c r="BR14" s="18"/>
      <c r="BS14" s="19"/>
      <c r="BT14" s="17"/>
      <c r="BU14" s="18"/>
      <c r="BV14" s="18"/>
      <c r="BW14" s="31"/>
      <c r="BX14" s="40"/>
      <c r="BY14" s="18"/>
      <c r="BZ14" s="18"/>
      <c r="CA14" s="18"/>
      <c r="CB14" s="17"/>
      <c r="CC14" s="18"/>
      <c r="CD14" s="18"/>
      <c r="CE14" s="19"/>
      <c r="CF14" s="17"/>
      <c r="CG14" s="18"/>
      <c r="CH14" s="18"/>
      <c r="CI14" s="31"/>
      <c r="CJ14" s="40"/>
      <c r="CK14" s="18"/>
      <c r="CL14" s="18"/>
      <c r="CM14" s="18"/>
      <c r="CN14" s="17"/>
      <c r="CO14" s="18"/>
      <c r="CP14" s="18"/>
      <c r="CQ14" s="19"/>
      <c r="CR14" s="17"/>
      <c r="CS14" s="18"/>
      <c r="CT14" s="18"/>
      <c r="CU14" s="31"/>
    </row>
    <row r="15" spans="1:99" s="5" customFormat="1" ht="15" customHeight="1" x14ac:dyDescent="0.2">
      <c r="A15" s="6"/>
      <c r="B15" s="12">
        <v>2.1</v>
      </c>
      <c r="C15" s="20" t="s">
        <v>17</v>
      </c>
      <c r="D15" s="29"/>
      <c r="H15" s="10"/>
      <c r="K15" s="11"/>
      <c r="L15" s="10"/>
      <c r="O15" s="30"/>
      <c r="T15" s="17"/>
      <c r="U15" s="18"/>
      <c r="V15" s="18"/>
      <c r="W15" s="19"/>
      <c r="X15" s="17"/>
      <c r="Y15" s="18"/>
      <c r="Z15" s="18"/>
      <c r="AA15" s="31"/>
      <c r="AB15" s="29"/>
      <c r="AF15" s="10"/>
      <c r="AI15" s="11"/>
      <c r="AJ15" s="10"/>
      <c r="AM15" s="30"/>
      <c r="AN15" s="29"/>
      <c r="AR15" s="10"/>
      <c r="AU15" s="11"/>
      <c r="AV15" s="10"/>
      <c r="AY15" s="30"/>
      <c r="AZ15" s="29"/>
      <c r="BD15" s="10"/>
      <c r="BG15" s="11"/>
      <c r="BH15" s="10"/>
      <c r="BK15" s="30"/>
      <c r="BL15" s="29"/>
      <c r="BP15" s="10"/>
      <c r="BS15" s="11"/>
      <c r="BT15" s="10"/>
      <c r="BW15" s="30"/>
      <c r="BX15" s="29"/>
      <c r="CB15" s="10"/>
      <c r="CE15" s="11"/>
      <c r="CF15" s="10"/>
      <c r="CI15" s="30"/>
      <c r="CJ15" s="29"/>
      <c r="CN15" s="10"/>
      <c r="CQ15" s="11"/>
      <c r="CR15" s="10"/>
      <c r="CU15" s="30"/>
    </row>
    <row r="16" spans="1:99" s="5" customFormat="1" ht="15" customHeight="1" x14ac:dyDescent="0.2">
      <c r="A16" s="6"/>
      <c r="B16" s="12">
        <v>2.2000000000000002</v>
      </c>
      <c r="C16" s="20" t="s">
        <v>18</v>
      </c>
      <c r="D16" s="29"/>
      <c r="H16" s="10"/>
      <c r="K16" s="11"/>
      <c r="L16" s="10"/>
      <c r="O16" s="30"/>
      <c r="T16" s="10"/>
      <c r="V16" s="18"/>
      <c r="W16" s="19"/>
      <c r="X16" s="17"/>
      <c r="Y16" s="18"/>
      <c r="Z16" s="18"/>
      <c r="AA16" s="31"/>
      <c r="AB16" s="40"/>
      <c r="AC16" s="18"/>
      <c r="AD16" s="18"/>
      <c r="AE16" s="18"/>
      <c r="AF16" s="17"/>
      <c r="AG16" s="18"/>
      <c r="AH16" s="18"/>
      <c r="AI16" s="19"/>
      <c r="AJ16" s="10"/>
      <c r="AM16" s="30"/>
      <c r="AN16" s="40"/>
      <c r="AO16" s="18"/>
      <c r="AP16" s="18"/>
      <c r="AQ16" s="18"/>
      <c r="AR16" s="17"/>
      <c r="AS16" s="18"/>
      <c r="AT16" s="18"/>
      <c r="AU16" s="19"/>
      <c r="AV16" s="10"/>
      <c r="AY16" s="30"/>
      <c r="AZ16" s="40"/>
      <c r="BA16" s="18"/>
      <c r="BB16" s="18"/>
      <c r="BC16" s="18"/>
      <c r="BD16" s="17"/>
      <c r="BE16" s="18"/>
      <c r="BF16" s="18"/>
      <c r="BG16" s="19"/>
      <c r="BH16" s="10"/>
      <c r="BK16" s="30"/>
      <c r="BL16" s="40"/>
      <c r="BM16" s="18"/>
      <c r="BN16" s="18"/>
      <c r="BO16" s="18"/>
      <c r="BP16" s="17"/>
      <c r="BQ16" s="18"/>
      <c r="BR16" s="18"/>
      <c r="BS16" s="19"/>
      <c r="BT16" s="10"/>
      <c r="BW16" s="30"/>
      <c r="BX16" s="40"/>
      <c r="BY16" s="18"/>
      <c r="BZ16" s="18"/>
      <c r="CA16" s="18"/>
      <c r="CB16" s="17"/>
      <c r="CC16" s="18"/>
      <c r="CD16" s="18"/>
      <c r="CE16" s="19"/>
      <c r="CF16" s="10"/>
      <c r="CI16" s="30"/>
      <c r="CJ16" s="40"/>
      <c r="CK16" s="18"/>
      <c r="CL16" s="18"/>
      <c r="CM16" s="18"/>
      <c r="CN16" s="17"/>
      <c r="CO16" s="18"/>
      <c r="CP16" s="18"/>
      <c r="CQ16" s="19"/>
      <c r="CR16" s="10"/>
      <c r="CU16" s="30"/>
    </row>
    <row r="17" spans="1:99" s="5" customFormat="1" ht="15" customHeight="1" x14ac:dyDescent="0.25">
      <c r="A17" s="6"/>
      <c r="B17" s="13">
        <v>3</v>
      </c>
      <c r="C17" s="27" t="s">
        <v>2</v>
      </c>
      <c r="D17" s="40"/>
      <c r="E17" s="18"/>
      <c r="F17" s="18"/>
      <c r="G17" s="18"/>
      <c r="H17" s="17"/>
      <c r="I17" s="18"/>
      <c r="J17" s="18"/>
      <c r="K17" s="19"/>
      <c r="L17" s="17"/>
      <c r="M17" s="18"/>
      <c r="N17" s="18"/>
      <c r="O17" s="31"/>
      <c r="T17" s="10"/>
      <c r="W17" s="11"/>
      <c r="X17" s="10"/>
      <c r="AA17" s="30"/>
      <c r="AB17" s="29"/>
      <c r="AF17" s="10"/>
      <c r="AI17" s="11"/>
      <c r="AJ17" s="10"/>
      <c r="AM17" s="30"/>
      <c r="AN17" s="29"/>
      <c r="AR17" s="10"/>
      <c r="AU17" s="11"/>
      <c r="AV17" s="10"/>
      <c r="AY17" s="30"/>
      <c r="AZ17" s="29"/>
      <c r="BD17" s="10"/>
      <c r="BG17" s="11"/>
      <c r="BH17" s="10"/>
      <c r="BK17" s="30"/>
      <c r="BL17" s="29"/>
      <c r="BP17" s="10"/>
      <c r="BS17" s="11"/>
      <c r="BT17" s="10"/>
      <c r="BW17" s="30"/>
      <c r="BX17" s="29"/>
      <c r="CB17" s="10"/>
      <c r="CE17" s="11"/>
      <c r="CF17" s="10"/>
      <c r="CI17" s="30"/>
      <c r="CJ17" s="29"/>
      <c r="CN17" s="10"/>
      <c r="CQ17" s="11"/>
      <c r="CR17" s="10"/>
      <c r="CU17" s="30"/>
    </row>
    <row r="18" spans="1:99" s="5" customFormat="1" ht="15" customHeight="1" x14ac:dyDescent="0.2">
      <c r="A18" s="6"/>
      <c r="B18" s="12">
        <v>3.1</v>
      </c>
      <c r="C18" s="20" t="s">
        <v>0</v>
      </c>
      <c r="D18" s="29"/>
      <c r="H18" s="17"/>
      <c r="I18" s="18"/>
      <c r="J18" s="18"/>
      <c r="K18" s="19"/>
      <c r="L18" s="17"/>
      <c r="M18" s="18"/>
      <c r="N18" s="18"/>
      <c r="O18" s="30"/>
      <c r="T18" s="10"/>
      <c r="W18" s="11"/>
      <c r="X18" s="10"/>
      <c r="AA18" s="30"/>
      <c r="AB18" s="29"/>
      <c r="AF18" s="10"/>
      <c r="AI18" s="11"/>
      <c r="AJ18" s="10"/>
      <c r="AM18" s="30"/>
      <c r="AN18" s="29"/>
      <c r="AR18" s="10"/>
      <c r="AU18" s="11"/>
      <c r="AV18" s="10"/>
      <c r="AY18" s="30"/>
      <c r="AZ18" s="29"/>
      <c r="BD18" s="10"/>
      <c r="BG18" s="11"/>
      <c r="BH18" s="10"/>
      <c r="BK18" s="30"/>
      <c r="BL18" s="29"/>
      <c r="BP18" s="10"/>
      <c r="BS18" s="11"/>
      <c r="BT18" s="10"/>
      <c r="BW18" s="30"/>
      <c r="BX18" s="29"/>
      <c r="CB18" s="10"/>
      <c r="CE18" s="11"/>
      <c r="CF18" s="10"/>
      <c r="CI18" s="30"/>
      <c r="CJ18" s="29"/>
      <c r="CN18" s="10"/>
      <c r="CQ18" s="11"/>
      <c r="CR18" s="10"/>
      <c r="CU18" s="30"/>
    </row>
    <row r="19" spans="1:99" s="5" customFormat="1" ht="15" customHeight="1" x14ac:dyDescent="0.2">
      <c r="A19" s="6"/>
      <c r="B19" s="12">
        <v>3.2</v>
      </c>
      <c r="C19" s="20" t="s">
        <v>0</v>
      </c>
      <c r="D19" s="29"/>
      <c r="H19" s="10"/>
      <c r="J19" s="18"/>
      <c r="K19" s="19"/>
      <c r="L19" s="17"/>
      <c r="M19" s="18"/>
      <c r="N19" s="18"/>
      <c r="O19" s="31"/>
      <c r="P19" s="18"/>
      <c r="Q19" s="18"/>
      <c r="R19" s="18"/>
      <c r="S19" s="18"/>
      <c r="T19" s="10"/>
      <c r="W19" s="11"/>
      <c r="X19" s="10"/>
      <c r="AA19" s="30"/>
      <c r="AB19" s="29"/>
      <c r="AF19" s="10"/>
      <c r="AI19" s="11"/>
      <c r="AJ19" s="10"/>
      <c r="AM19" s="30"/>
      <c r="AN19" s="29"/>
      <c r="AR19" s="10"/>
      <c r="AU19" s="11"/>
      <c r="AV19" s="10"/>
      <c r="AY19" s="30"/>
      <c r="AZ19" s="29"/>
      <c r="BD19" s="10"/>
      <c r="BG19" s="11"/>
      <c r="BH19" s="10"/>
      <c r="BK19" s="30"/>
      <c r="BL19" s="29"/>
      <c r="BP19" s="10"/>
      <c r="BS19" s="11"/>
      <c r="BT19" s="10"/>
      <c r="BW19" s="30"/>
      <c r="BX19" s="29"/>
      <c r="CB19" s="10"/>
      <c r="CE19" s="11"/>
      <c r="CF19" s="10"/>
      <c r="CI19" s="30"/>
      <c r="CJ19" s="29"/>
      <c r="CN19" s="10"/>
      <c r="CQ19" s="11"/>
      <c r="CR19" s="10"/>
      <c r="CU19" s="30"/>
    </row>
    <row r="20" spans="1:99" s="5" customFormat="1" ht="15" customHeight="1" x14ac:dyDescent="0.25">
      <c r="A20" s="6"/>
      <c r="B20" s="13">
        <v>4</v>
      </c>
      <c r="C20" s="27" t="s">
        <v>3</v>
      </c>
      <c r="D20" s="29"/>
      <c r="H20" s="10"/>
      <c r="K20" s="11"/>
      <c r="L20" s="10"/>
      <c r="O20" s="30"/>
      <c r="T20" s="10"/>
      <c r="W20" s="11"/>
      <c r="X20" s="17"/>
      <c r="Y20" s="18"/>
      <c r="Z20" s="18"/>
      <c r="AA20" s="31"/>
      <c r="AB20" s="40"/>
      <c r="AC20" s="18"/>
      <c r="AD20" s="18"/>
      <c r="AE20" s="18"/>
      <c r="AF20" s="17"/>
      <c r="AG20" s="18"/>
      <c r="AH20" s="18"/>
      <c r="AI20" s="19"/>
      <c r="AJ20" s="17"/>
      <c r="AK20" s="18"/>
      <c r="AL20" s="18"/>
      <c r="AM20" s="31"/>
      <c r="AN20" s="40"/>
      <c r="AO20" s="18"/>
      <c r="AP20" s="18"/>
      <c r="AQ20" s="18"/>
      <c r="AR20" s="17"/>
      <c r="AS20" s="18"/>
      <c r="AT20" s="18"/>
      <c r="AU20" s="19"/>
      <c r="AV20" s="17"/>
      <c r="AW20" s="18"/>
      <c r="AX20" s="18"/>
      <c r="AY20" s="31"/>
      <c r="AZ20" s="40"/>
      <c r="BA20" s="18"/>
      <c r="BB20" s="18"/>
      <c r="BC20" s="18"/>
      <c r="BD20" s="17"/>
      <c r="BE20" s="18"/>
      <c r="BF20" s="18"/>
      <c r="BG20" s="19"/>
      <c r="BH20" s="17"/>
      <c r="BI20" s="18"/>
      <c r="BJ20" s="18"/>
      <c r="BK20" s="31"/>
      <c r="BL20" s="40"/>
      <c r="BM20" s="18"/>
      <c r="BN20" s="18"/>
      <c r="BO20" s="18"/>
      <c r="BP20" s="17"/>
      <c r="BQ20" s="18"/>
      <c r="BR20" s="18"/>
      <c r="BS20" s="19"/>
      <c r="BT20" s="17"/>
      <c r="BU20" s="18"/>
      <c r="BV20" s="18"/>
      <c r="BW20" s="31"/>
      <c r="BX20" s="40"/>
      <c r="BY20" s="18"/>
      <c r="BZ20" s="18"/>
      <c r="CA20" s="18"/>
      <c r="CB20" s="17"/>
      <c r="CC20" s="18"/>
      <c r="CD20" s="18"/>
      <c r="CE20" s="19"/>
      <c r="CF20" s="17"/>
      <c r="CG20" s="18"/>
      <c r="CH20" s="18"/>
      <c r="CI20" s="31"/>
      <c r="CJ20" s="40"/>
      <c r="CK20" s="18"/>
      <c r="CL20" s="18"/>
      <c r="CM20" s="18"/>
      <c r="CN20" s="17"/>
      <c r="CO20" s="18"/>
      <c r="CP20" s="18"/>
      <c r="CQ20" s="19"/>
      <c r="CR20" s="17"/>
      <c r="CS20" s="18"/>
      <c r="CT20" s="18"/>
      <c r="CU20" s="31"/>
    </row>
    <row r="21" spans="1:99" s="5" customFormat="1" ht="15" customHeight="1" x14ac:dyDescent="0.2">
      <c r="A21" s="6"/>
      <c r="B21" s="12">
        <v>4.0999999999999996</v>
      </c>
      <c r="C21" s="20" t="s">
        <v>0</v>
      </c>
      <c r="D21" s="29"/>
      <c r="H21" s="10"/>
      <c r="K21" s="11"/>
      <c r="L21" s="10"/>
      <c r="O21" s="30"/>
      <c r="Q21" s="18"/>
      <c r="R21" s="18"/>
      <c r="S21" s="18"/>
      <c r="T21" s="17"/>
      <c r="U21" s="18"/>
      <c r="V21" s="18"/>
      <c r="W21" s="19"/>
      <c r="X21" s="17"/>
      <c r="Y21" s="18"/>
      <c r="Z21" s="18"/>
      <c r="AA21" s="31"/>
      <c r="AB21" s="40"/>
      <c r="AC21" s="18"/>
      <c r="AD21" s="18"/>
      <c r="AE21" s="18"/>
      <c r="AF21" s="17"/>
      <c r="AI21" s="11"/>
      <c r="AJ21" s="10"/>
      <c r="AM21" s="30"/>
      <c r="AN21" s="40"/>
      <c r="AO21" s="18"/>
      <c r="AP21" s="18"/>
      <c r="AQ21" s="18"/>
      <c r="AR21" s="17"/>
      <c r="AU21" s="11"/>
      <c r="AV21" s="10"/>
      <c r="AY21" s="30"/>
      <c r="AZ21" s="40"/>
      <c r="BA21" s="18"/>
      <c r="BB21" s="18"/>
      <c r="BC21" s="18"/>
      <c r="BD21" s="17"/>
      <c r="BG21" s="11"/>
      <c r="BH21" s="10"/>
      <c r="BK21" s="30"/>
      <c r="BL21" s="40"/>
      <c r="BM21" s="18"/>
      <c r="BN21" s="18"/>
      <c r="BO21" s="18"/>
      <c r="BP21" s="17"/>
      <c r="BS21" s="11"/>
      <c r="BT21" s="10"/>
      <c r="BW21" s="30"/>
      <c r="BX21" s="40"/>
      <c r="BY21" s="18"/>
      <c r="BZ21" s="18"/>
      <c r="CA21" s="18"/>
      <c r="CB21" s="17"/>
      <c r="CE21" s="11"/>
      <c r="CF21" s="10"/>
      <c r="CI21" s="30"/>
      <c r="CJ21" s="40"/>
      <c r="CK21" s="18"/>
      <c r="CL21" s="18"/>
      <c r="CM21" s="18"/>
      <c r="CN21" s="17"/>
      <c r="CQ21" s="11"/>
      <c r="CR21" s="10"/>
      <c r="CU21" s="30"/>
    </row>
    <row r="22" spans="1:99" s="5" customFormat="1" ht="15" customHeight="1" x14ac:dyDescent="0.2">
      <c r="A22" s="6"/>
      <c r="B22" s="12">
        <v>4.2</v>
      </c>
      <c r="C22" s="20" t="s">
        <v>0</v>
      </c>
      <c r="D22" s="29"/>
      <c r="H22" s="10"/>
      <c r="K22" s="11"/>
      <c r="L22" s="10"/>
      <c r="O22" s="30"/>
      <c r="T22" s="10"/>
      <c r="W22" s="11"/>
      <c r="X22" s="10"/>
      <c r="AA22" s="30"/>
      <c r="AB22" s="29"/>
      <c r="AD22" s="18"/>
      <c r="AE22" s="18"/>
      <c r="AF22" s="17"/>
      <c r="AG22" s="18"/>
      <c r="AH22" s="18"/>
      <c r="AI22" s="19"/>
      <c r="AJ22" s="17"/>
      <c r="AK22" s="18"/>
      <c r="AL22" s="18"/>
      <c r="AM22" s="31"/>
      <c r="AN22" s="29"/>
      <c r="AP22" s="18"/>
      <c r="AQ22" s="18"/>
      <c r="AR22" s="17"/>
      <c r="AS22" s="18"/>
      <c r="AT22" s="18"/>
      <c r="AU22" s="19"/>
      <c r="AV22" s="17"/>
      <c r="AW22" s="18"/>
      <c r="AX22" s="18"/>
      <c r="AY22" s="31"/>
      <c r="AZ22" s="29"/>
      <c r="BB22" s="18"/>
      <c r="BC22" s="18"/>
      <c r="BD22" s="17"/>
      <c r="BE22" s="18"/>
      <c r="BF22" s="18"/>
      <c r="BG22" s="19"/>
      <c r="BH22" s="17"/>
      <c r="BI22" s="18"/>
      <c r="BJ22" s="18"/>
      <c r="BK22" s="31"/>
      <c r="BL22" s="29"/>
      <c r="BN22" s="18"/>
      <c r="BO22" s="18"/>
      <c r="BP22" s="17"/>
      <c r="BQ22" s="18"/>
      <c r="BR22" s="18"/>
      <c r="BS22" s="19"/>
      <c r="BT22" s="17"/>
      <c r="BU22" s="18"/>
      <c r="BV22" s="18"/>
      <c r="BW22" s="31"/>
      <c r="BX22" s="29"/>
      <c r="BZ22" s="18"/>
      <c r="CA22" s="18"/>
      <c r="CB22" s="17"/>
      <c r="CC22" s="18"/>
      <c r="CD22" s="18"/>
      <c r="CE22" s="19"/>
      <c r="CF22" s="17"/>
      <c r="CG22" s="18"/>
      <c r="CH22" s="18"/>
      <c r="CI22" s="31"/>
      <c r="CJ22" s="29"/>
      <c r="CL22" s="18"/>
      <c r="CM22" s="18"/>
      <c r="CN22" s="17"/>
      <c r="CO22" s="18"/>
      <c r="CP22" s="18"/>
      <c r="CQ22" s="19"/>
      <c r="CR22" s="17"/>
      <c r="CS22" s="18"/>
      <c r="CT22" s="18"/>
      <c r="CU22" s="31"/>
    </row>
    <row r="23" spans="1:99" s="5" customFormat="1" ht="17" customHeight="1" x14ac:dyDescent="0.3">
      <c r="A23" s="6"/>
      <c r="B23" s="22" t="s">
        <v>5</v>
      </c>
      <c r="C23" s="26" t="s">
        <v>1</v>
      </c>
      <c r="D23" s="32"/>
      <c r="E23" s="24"/>
      <c r="F23" s="24"/>
      <c r="G23" s="24"/>
      <c r="H23" s="23"/>
      <c r="I23" s="24"/>
      <c r="J23" s="24"/>
      <c r="K23" s="25"/>
      <c r="L23" s="23"/>
      <c r="M23" s="24"/>
      <c r="N23" s="24"/>
      <c r="O23" s="33"/>
      <c r="P23" s="24"/>
      <c r="Q23" s="24"/>
      <c r="R23" s="24"/>
      <c r="S23" s="24"/>
      <c r="T23" s="23"/>
      <c r="U23" s="24"/>
      <c r="V23" s="24"/>
      <c r="W23" s="25"/>
      <c r="X23" s="23"/>
      <c r="Y23" s="24"/>
      <c r="Z23" s="24"/>
      <c r="AA23" s="33"/>
      <c r="AB23" s="32"/>
      <c r="AC23" s="24"/>
      <c r="AD23" s="24"/>
      <c r="AE23" s="24"/>
      <c r="AF23" s="23"/>
      <c r="AG23" s="24"/>
      <c r="AH23" s="24"/>
      <c r="AI23" s="25"/>
      <c r="AJ23" s="23"/>
      <c r="AK23" s="24"/>
      <c r="AL23" s="24"/>
      <c r="AM23" s="33"/>
      <c r="AN23" s="32"/>
      <c r="AO23" s="24"/>
      <c r="AP23" s="24"/>
      <c r="AQ23" s="24"/>
      <c r="AR23" s="23"/>
      <c r="AS23" s="24"/>
      <c r="AT23" s="24"/>
      <c r="AU23" s="25"/>
      <c r="AV23" s="23"/>
      <c r="AW23" s="24"/>
      <c r="AX23" s="24"/>
      <c r="AY23" s="33"/>
      <c r="AZ23" s="32"/>
      <c r="BA23" s="24"/>
      <c r="BB23" s="24"/>
      <c r="BC23" s="24"/>
      <c r="BD23" s="23"/>
      <c r="BE23" s="24"/>
      <c r="BF23" s="24"/>
      <c r="BG23" s="25"/>
      <c r="BH23" s="23"/>
      <c r="BI23" s="24"/>
      <c r="BJ23" s="24"/>
      <c r="BK23" s="33"/>
      <c r="BL23" s="32"/>
      <c r="BM23" s="24"/>
      <c r="BN23" s="24"/>
      <c r="BO23" s="24"/>
      <c r="BP23" s="23"/>
      <c r="BQ23" s="24"/>
      <c r="BR23" s="24"/>
      <c r="BS23" s="25"/>
      <c r="BT23" s="23"/>
      <c r="BU23" s="24"/>
      <c r="BV23" s="24"/>
      <c r="BW23" s="33"/>
      <c r="BX23" s="32"/>
      <c r="BY23" s="24"/>
      <c r="BZ23" s="24"/>
      <c r="CA23" s="24"/>
      <c r="CB23" s="23"/>
      <c r="CC23" s="24"/>
      <c r="CD23" s="24"/>
      <c r="CE23" s="25"/>
      <c r="CF23" s="23"/>
      <c r="CG23" s="24"/>
      <c r="CH23" s="24"/>
      <c r="CI23" s="33"/>
      <c r="CJ23" s="32"/>
      <c r="CK23" s="24"/>
      <c r="CL23" s="24"/>
      <c r="CM23" s="24"/>
      <c r="CN23" s="23"/>
      <c r="CO23" s="24"/>
      <c r="CP23" s="24"/>
      <c r="CQ23" s="25"/>
      <c r="CR23" s="23"/>
      <c r="CS23" s="24"/>
      <c r="CT23" s="24"/>
      <c r="CU23" s="33"/>
    </row>
    <row r="24" spans="1:99" s="5" customFormat="1" ht="15" customHeight="1" x14ac:dyDescent="0.2">
      <c r="A24" s="6"/>
      <c r="B24" s="12">
        <v>1</v>
      </c>
      <c r="C24" s="20" t="s">
        <v>22</v>
      </c>
      <c r="D24" s="29"/>
      <c r="H24" s="10"/>
      <c r="K24" s="11"/>
      <c r="L24" s="10"/>
      <c r="O24" s="30"/>
      <c r="T24" s="10"/>
      <c r="W24" s="11"/>
      <c r="X24" s="10"/>
      <c r="AA24" s="30"/>
      <c r="AB24" s="29"/>
      <c r="AF24" s="10"/>
      <c r="AI24" s="11"/>
      <c r="AJ24" s="10"/>
      <c r="AM24" s="30"/>
      <c r="AN24" s="29"/>
      <c r="AR24" s="10"/>
      <c r="AU24" s="11"/>
      <c r="AV24" s="10"/>
      <c r="AY24" s="30"/>
      <c r="AZ24" s="29"/>
      <c r="BD24" s="10"/>
      <c r="BG24" s="11"/>
      <c r="BH24" s="10"/>
      <c r="BK24" s="30"/>
      <c r="BL24" s="29"/>
      <c r="BP24" s="10"/>
      <c r="BS24" s="11"/>
      <c r="BT24" s="10"/>
      <c r="BW24" s="30"/>
      <c r="BX24" s="29"/>
      <c r="CB24" s="10"/>
      <c r="CE24" s="11"/>
      <c r="CF24" s="10"/>
      <c r="CI24" s="30"/>
      <c r="CJ24" s="29"/>
      <c r="CN24" s="10"/>
      <c r="CQ24" s="11"/>
      <c r="CR24" s="10"/>
      <c r="CU24" s="30"/>
    </row>
    <row r="25" spans="1:99" s="5" customFormat="1" ht="15" customHeight="1" x14ac:dyDescent="0.2">
      <c r="A25" s="6"/>
      <c r="B25" s="12">
        <v>2</v>
      </c>
      <c r="C25" s="20" t="s">
        <v>19</v>
      </c>
      <c r="D25" s="29"/>
      <c r="H25" s="17"/>
      <c r="I25" s="18"/>
      <c r="J25" s="18"/>
      <c r="K25" s="19"/>
      <c r="L25" s="10"/>
      <c r="O25" s="30"/>
      <c r="T25" s="10"/>
      <c r="W25" s="11"/>
      <c r="X25" s="10"/>
      <c r="AA25" s="30"/>
      <c r="AB25" s="29"/>
      <c r="AF25" s="10"/>
      <c r="AI25" s="11"/>
      <c r="AJ25" s="10"/>
      <c r="AM25" s="30"/>
      <c r="AN25" s="29"/>
      <c r="AR25" s="10"/>
      <c r="AU25" s="11"/>
      <c r="AV25" s="10"/>
      <c r="AY25" s="30"/>
      <c r="AZ25" s="29"/>
      <c r="BD25" s="10"/>
      <c r="BG25" s="11"/>
      <c r="BH25" s="10"/>
      <c r="BK25" s="30"/>
      <c r="BL25" s="29"/>
      <c r="BP25" s="10"/>
      <c r="BS25" s="11"/>
      <c r="BT25" s="10"/>
      <c r="BW25" s="30"/>
      <c r="BX25" s="29"/>
      <c r="CB25" s="10"/>
      <c r="CE25" s="11"/>
      <c r="CF25" s="10"/>
      <c r="CI25" s="30"/>
      <c r="CJ25" s="29"/>
      <c r="CN25" s="10"/>
      <c r="CQ25" s="11"/>
      <c r="CR25" s="10"/>
      <c r="CU25" s="30"/>
    </row>
    <row r="26" spans="1:99" s="5" customFormat="1" ht="15" customHeight="1" x14ac:dyDescent="0.2">
      <c r="A26" s="6"/>
      <c r="B26" s="12">
        <v>3</v>
      </c>
      <c r="C26" s="20" t="s">
        <v>16</v>
      </c>
      <c r="D26" s="29"/>
      <c r="H26" s="10"/>
      <c r="K26" s="11"/>
      <c r="L26" s="10"/>
      <c r="O26" s="30"/>
      <c r="T26" s="10"/>
      <c r="W26" s="11"/>
      <c r="X26" s="10"/>
      <c r="AA26" s="31"/>
      <c r="AB26" s="40"/>
      <c r="AC26" s="18"/>
      <c r="AD26" s="18"/>
      <c r="AE26" s="18"/>
      <c r="AF26" s="17"/>
      <c r="AG26" s="18"/>
      <c r="AH26" s="18"/>
      <c r="AI26" s="19"/>
      <c r="AJ26" s="17"/>
      <c r="AK26" s="18"/>
      <c r="AL26" s="18"/>
      <c r="AM26" s="31"/>
      <c r="AN26" s="40"/>
      <c r="AO26" s="18"/>
      <c r="AP26" s="18"/>
      <c r="AQ26" s="18"/>
      <c r="AR26" s="17"/>
      <c r="AS26" s="18"/>
      <c r="AT26" s="18"/>
      <c r="AU26" s="19"/>
      <c r="AV26" s="17"/>
      <c r="AW26" s="18"/>
      <c r="AX26" s="18"/>
      <c r="AY26" s="31"/>
      <c r="AZ26" s="40"/>
      <c r="BA26" s="18"/>
      <c r="BB26" s="18"/>
      <c r="BC26" s="18"/>
      <c r="BD26" s="17"/>
      <c r="BE26" s="18"/>
      <c r="BF26" s="18"/>
      <c r="BG26" s="19"/>
      <c r="BH26" s="17"/>
      <c r="BI26" s="18"/>
      <c r="BJ26" s="18"/>
      <c r="BK26" s="31"/>
      <c r="BL26" s="40"/>
      <c r="BM26" s="18"/>
      <c r="BN26" s="18"/>
      <c r="BO26" s="18"/>
      <c r="BP26" s="17"/>
      <c r="BQ26" s="18"/>
      <c r="BR26" s="18"/>
      <c r="BS26" s="19"/>
      <c r="BT26" s="17"/>
      <c r="BU26" s="18"/>
      <c r="BV26" s="18"/>
      <c r="BW26" s="31"/>
      <c r="BX26" s="40"/>
      <c r="BY26" s="18"/>
      <c r="BZ26" s="18"/>
      <c r="CA26" s="18"/>
      <c r="CB26" s="17"/>
      <c r="CC26" s="18"/>
      <c r="CD26" s="18"/>
      <c r="CE26" s="19"/>
      <c r="CF26" s="17"/>
      <c r="CG26" s="18"/>
      <c r="CH26" s="18"/>
      <c r="CI26" s="31"/>
      <c r="CJ26" s="40"/>
      <c r="CK26" s="18"/>
      <c r="CL26" s="18"/>
      <c r="CM26" s="18"/>
      <c r="CN26" s="17"/>
      <c r="CO26" s="18"/>
      <c r="CP26" s="18"/>
      <c r="CQ26" s="19"/>
      <c r="CR26" s="17"/>
      <c r="CS26" s="18"/>
      <c r="CT26" s="18"/>
      <c r="CU26" s="31"/>
    </row>
    <row r="27" spans="1:99" s="5" customFormat="1" ht="17" customHeight="1" x14ac:dyDescent="0.3">
      <c r="A27" s="6"/>
      <c r="B27" s="22" t="s">
        <v>6</v>
      </c>
      <c r="C27" s="26" t="s">
        <v>28</v>
      </c>
      <c r="D27" s="32"/>
      <c r="E27" s="24"/>
      <c r="F27" s="24"/>
      <c r="G27" s="24"/>
      <c r="H27" s="23"/>
      <c r="I27" s="24"/>
      <c r="J27" s="24"/>
      <c r="K27" s="25"/>
      <c r="L27" s="23"/>
      <c r="M27" s="24"/>
      <c r="N27" s="24"/>
      <c r="O27" s="33"/>
      <c r="P27" s="24"/>
      <c r="Q27" s="24"/>
      <c r="R27" s="24"/>
      <c r="S27" s="24"/>
      <c r="T27" s="23"/>
      <c r="U27" s="24"/>
      <c r="V27" s="24"/>
      <c r="W27" s="25"/>
      <c r="X27" s="23"/>
      <c r="Y27" s="24"/>
      <c r="Z27" s="24"/>
      <c r="AA27" s="33"/>
      <c r="AB27" s="32"/>
      <c r="AC27" s="24"/>
      <c r="AD27" s="24"/>
      <c r="AE27" s="24"/>
      <c r="AF27" s="23"/>
      <c r="AG27" s="24"/>
      <c r="AH27" s="24"/>
      <c r="AI27" s="25"/>
      <c r="AJ27" s="23"/>
      <c r="AK27" s="24"/>
      <c r="AL27" s="24"/>
      <c r="AM27" s="33"/>
      <c r="AN27" s="32"/>
      <c r="AO27" s="24"/>
      <c r="AP27" s="24"/>
      <c r="AQ27" s="24"/>
      <c r="AR27" s="23"/>
      <c r="AS27" s="24"/>
      <c r="AT27" s="24"/>
      <c r="AU27" s="25"/>
      <c r="AV27" s="23"/>
      <c r="AW27" s="24"/>
      <c r="AX27" s="24"/>
      <c r="AY27" s="33"/>
      <c r="AZ27" s="32"/>
      <c r="BA27" s="24"/>
      <c r="BB27" s="24"/>
      <c r="BC27" s="24"/>
      <c r="BD27" s="23"/>
      <c r="BE27" s="24"/>
      <c r="BF27" s="24"/>
      <c r="BG27" s="25"/>
      <c r="BH27" s="23"/>
      <c r="BI27" s="24"/>
      <c r="BJ27" s="24"/>
      <c r="BK27" s="33"/>
      <c r="BL27" s="32"/>
      <c r="BM27" s="24"/>
      <c r="BN27" s="24"/>
      <c r="BO27" s="24"/>
      <c r="BP27" s="23"/>
      <c r="BQ27" s="24"/>
      <c r="BR27" s="24"/>
      <c r="BS27" s="25"/>
      <c r="BT27" s="23"/>
      <c r="BU27" s="24"/>
      <c r="BV27" s="24"/>
      <c r="BW27" s="33"/>
      <c r="BX27" s="32"/>
      <c r="BY27" s="24"/>
      <c r="BZ27" s="24"/>
      <c r="CA27" s="24"/>
      <c r="CB27" s="23"/>
      <c r="CC27" s="24"/>
      <c r="CD27" s="24"/>
      <c r="CE27" s="25"/>
      <c r="CF27" s="23"/>
      <c r="CG27" s="24"/>
      <c r="CH27" s="24"/>
      <c r="CI27" s="33"/>
      <c r="CJ27" s="32"/>
      <c r="CK27" s="24"/>
      <c r="CL27" s="24"/>
      <c r="CM27" s="24"/>
      <c r="CN27" s="23"/>
      <c r="CO27" s="24"/>
      <c r="CP27" s="24"/>
      <c r="CQ27" s="25"/>
      <c r="CR27" s="23"/>
      <c r="CS27" s="24"/>
      <c r="CT27" s="24"/>
      <c r="CU27" s="33"/>
    </row>
    <row r="28" spans="1:99" s="5" customFormat="1" ht="15" customHeight="1" x14ac:dyDescent="0.2">
      <c r="A28" s="6"/>
      <c r="B28" s="12">
        <v>1</v>
      </c>
      <c r="C28" s="20" t="s">
        <v>29</v>
      </c>
      <c r="D28" s="29"/>
      <c r="H28" s="10"/>
      <c r="K28" s="11"/>
      <c r="L28" s="10"/>
      <c r="O28" s="30"/>
      <c r="T28" s="10"/>
      <c r="W28" s="11"/>
      <c r="X28" s="10"/>
      <c r="AA28" s="31"/>
      <c r="AB28" s="40"/>
      <c r="AC28" s="18"/>
      <c r="AD28" s="18"/>
      <c r="AE28" s="18"/>
      <c r="AF28" s="17"/>
      <c r="AG28" s="18"/>
      <c r="AH28" s="18"/>
      <c r="AI28" s="19"/>
      <c r="AJ28" s="17"/>
      <c r="AK28" s="18"/>
      <c r="AL28" s="18"/>
      <c r="AM28" s="31"/>
      <c r="AN28" s="40"/>
      <c r="AO28" s="18"/>
      <c r="AP28" s="18"/>
      <c r="AQ28" s="18"/>
      <c r="AR28" s="17"/>
      <c r="AS28" s="18"/>
      <c r="AT28" s="18"/>
      <c r="AU28" s="19"/>
      <c r="AV28" s="17"/>
      <c r="AW28" s="18"/>
      <c r="AX28" s="18"/>
      <c r="AY28" s="31"/>
      <c r="AZ28" s="40"/>
      <c r="BA28" s="18"/>
      <c r="BB28" s="18"/>
      <c r="BC28" s="18"/>
      <c r="BD28" s="17"/>
      <c r="BE28" s="18"/>
      <c r="BF28" s="18"/>
      <c r="BG28" s="19"/>
      <c r="BH28" s="17"/>
      <c r="BI28" s="18"/>
      <c r="BJ28" s="18"/>
      <c r="BK28" s="31"/>
      <c r="BL28" s="40"/>
      <c r="BM28" s="18"/>
      <c r="BN28" s="18"/>
      <c r="BO28" s="18"/>
      <c r="BP28" s="17"/>
      <c r="BQ28" s="18"/>
      <c r="BR28" s="18"/>
      <c r="BS28" s="19"/>
      <c r="BT28" s="17"/>
      <c r="BU28" s="18"/>
      <c r="BV28" s="18"/>
      <c r="BW28" s="31"/>
      <c r="BX28" s="40"/>
      <c r="BY28" s="18"/>
      <c r="BZ28" s="18"/>
      <c r="CA28" s="18"/>
      <c r="CB28" s="17"/>
      <c r="CC28" s="18"/>
      <c r="CD28" s="18"/>
      <c r="CE28" s="19"/>
      <c r="CF28" s="17"/>
      <c r="CG28" s="18"/>
      <c r="CH28" s="18"/>
      <c r="CI28" s="31"/>
      <c r="CJ28" s="40"/>
      <c r="CK28" s="18"/>
      <c r="CL28" s="18"/>
      <c r="CM28" s="18"/>
      <c r="CN28" s="17"/>
      <c r="CO28" s="18"/>
      <c r="CP28" s="18"/>
      <c r="CQ28" s="19"/>
      <c r="CR28" s="17"/>
      <c r="CS28" s="18"/>
      <c r="CT28" s="18"/>
      <c r="CU28" s="31"/>
    </row>
    <row r="29" spans="1:99" s="5" customFormat="1" ht="15" customHeight="1" x14ac:dyDescent="0.2">
      <c r="A29" s="6"/>
      <c r="B29" s="12">
        <v>2</v>
      </c>
      <c r="C29" s="20" t="s">
        <v>30</v>
      </c>
      <c r="D29" s="29"/>
      <c r="H29" s="10"/>
      <c r="K29" s="11"/>
      <c r="L29" s="10"/>
      <c r="O29" s="30"/>
      <c r="T29" s="10"/>
      <c r="W29" s="11"/>
      <c r="X29" s="10"/>
      <c r="AA29" s="31"/>
      <c r="AB29" s="40"/>
      <c r="AC29" s="18"/>
      <c r="AD29" s="18"/>
      <c r="AE29" s="18"/>
      <c r="AF29" s="17"/>
      <c r="AG29" s="18"/>
      <c r="AH29" s="18"/>
      <c r="AI29" s="19"/>
      <c r="AJ29" s="17"/>
      <c r="AK29" s="18"/>
      <c r="AL29" s="18"/>
      <c r="AM29" s="31"/>
      <c r="AN29" s="40"/>
      <c r="AO29" s="18"/>
      <c r="AP29" s="18"/>
      <c r="AQ29" s="18"/>
      <c r="AR29" s="17"/>
      <c r="AS29" s="18"/>
      <c r="AT29" s="18"/>
      <c r="AU29" s="19"/>
      <c r="AV29" s="17"/>
      <c r="AW29" s="18"/>
      <c r="AX29" s="18"/>
      <c r="AY29" s="31"/>
      <c r="AZ29" s="40"/>
      <c r="BA29" s="18"/>
      <c r="BB29" s="18"/>
      <c r="BC29" s="18"/>
      <c r="BD29" s="17"/>
      <c r="BE29" s="18"/>
      <c r="BF29" s="18"/>
      <c r="BG29" s="19"/>
      <c r="BH29" s="17"/>
      <c r="BI29" s="18"/>
      <c r="BJ29" s="18"/>
      <c r="BK29" s="31"/>
      <c r="BL29" s="40"/>
      <c r="BM29" s="18"/>
      <c r="BN29" s="18"/>
      <c r="BO29" s="18"/>
      <c r="BP29" s="17"/>
      <c r="BQ29" s="18"/>
      <c r="BR29" s="18"/>
      <c r="BS29" s="19"/>
      <c r="BT29" s="17"/>
      <c r="BU29" s="18"/>
      <c r="BV29" s="18"/>
      <c r="BW29" s="31"/>
      <c r="BX29" s="40"/>
      <c r="BY29" s="18"/>
      <c r="BZ29" s="18"/>
      <c r="CA29" s="18"/>
      <c r="CB29" s="17"/>
      <c r="CC29" s="18"/>
      <c r="CD29" s="18"/>
      <c r="CE29" s="19"/>
      <c r="CF29" s="17"/>
      <c r="CG29" s="18"/>
      <c r="CH29" s="18"/>
      <c r="CI29" s="31"/>
      <c r="CJ29" s="40"/>
      <c r="CK29" s="18"/>
      <c r="CL29" s="18"/>
      <c r="CM29" s="18"/>
      <c r="CN29" s="17"/>
      <c r="CO29" s="18"/>
      <c r="CP29" s="18"/>
      <c r="CQ29" s="19"/>
      <c r="CR29" s="17"/>
      <c r="CS29" s="18"/>
      <c r="CT29" s="18"/>
      <c r="CU29" s="31"/>
    </row>
    <row r="30" spans="1:99" s="5" customFormat="1" ht="15" customHeight="1" x14ac:dyDescent="0.2">
      <c r="A30" s="6"/>
      <c r="B30" s="12">
        <v>3</v>
      </c>
      <c r="C30" s="20" t="s">
        <v>31</v>
      </c>
      <c r="D30" s="29"/>
      <c r="H30" s="10"/>
      <c r="K30" s="11"/>
      <c r="L30" s="10"/>
      <c r="O30" s="30"/>
      <c r="T30" s="10"/>
      <c r="W30" s="11"/>
      <c r="X30" s="10"/>
      <c r="AA30" s="31"/>
      <c r="AB30" s="40"/>
      <c r="AC30" s="18"/>
      <c r="AD30" s="18"/>
      <c r="AE30" s="18"/>
      <c r="AF30" s="17"/>
      <c r="AG30" s="18"/>
      <c r="AH30" s="18"/>
      <c r="AI30" s="19"/>
      <c r="AJ30" s="17"/>
      <c r="AK30" s="18"/>
      <c r="AL30" s="18"/>
      <c r="AM30" s="31"/>
      <c r="AN30" s="40"/>
      <c r="AO30" s="18"/>
      <c r="AP30" s="18"/>
      <c r="AQ30" s="18"/>
      <c r="AR30" s="17"/>
      <c r="AS30" s="18"/>
      <c r="AT30" s="18"/>
      <c r="AU30" s="19"/>
      <c r="AV30" s="17"/>
      <c r="AW30" s="18"/>
      <c r="AX30" s="18"/>
      <c r="AY30" s="31"/>
      <c r="AZ30" s="40"/>
      <c r="BA30" s="18"/>
      <c r="BB30" s="18"/>
      <c r="BC30" s="18"/>
      <c r="BD30" s="17"/>
      <c r="BE30" s="18"/>
      <c r="BF30" s="18"/>
      <c r="BG30" s="19"/>
      <c r="BH30" s="17"/>
      <c r="BI30" s="18"/>
      <c r="BJ30" s="18"/>
      <c r="BK30" s="31"/>
      <c r="BL30" s="40"/>
      <c r="BM30" s="18"/>
      <c r="BN30" s="18"/>
      <c r="BO30" s="18"/>
      <c r="BP30" s="17"/>
      <c r="BQ30" s="18"/>
      <c r="BR30" s="18"/>
      <c r="BS30" s="19"/>
      <c r="BT30" s="17"/>
      <c r="BU30" s="18"/>
      <c r="BV30" s="18"/>
      <c r="BW30" s="31"/>
      <c r="BX30" s="40"/>
      <c r="BY30" s="18"/>
      <c r="BZ30" s="18"/>
      <c r="CA30" s="18"/>
      <c r="CB30" s="17"/>
      <c r="CC30" s="18"/>
      <c r="CD30" s="18"/>
      <c r="CE30" s="19"/>
      <c r="CF30" s="17"/>
      <c r="CG30" s="18"/>
      <c r="CH30" s="18"/>
      <c r="CI30" s="31"/>
      <c r="CJ30" s="40"/>
      <c r="CK30" s="18"/>
      <c r="CL30" s="18"/>
      <c r="CM30" s="18"/>
      <c r="CN30" s="17"/>
      <c r="CO30" s="18"/>
      <c r="CP30" s="18"/>
      <c r="CQ30" s="19"/>
      <c r="CR30" s="17"/>
      <c r="CS30" s="18"/>
      <c r="CT30" s="18"/>
      <c r="CU30" s="31"/>
    </row>
    <row r="31" spans="1:99" s="5" customFormat="1" ht="17" customHeight="1" x14ac:dyDescent="0.3">
      <c r="A31" s="6"/>
      <c r="B31" s="22" t="s">
        <v>26</v>
      </c>
      <c r="C31" s="26" t="s">
        <v>27</v>
      </c>
      <c r="D31" s="32"/>
      <c r="E31" s="24"/>
      <c r="F31" s="24"/>
      <c r="G31" s="24"/>
      <c r="H31" s="23"/>
      <c r="I31" s="24"/>
      <c r="J31" s="24"/>
      <c r="K31" s="25"/>
      <c r="L31" s="23"/>
      <c r="M31" s="24"/>
      <c r="N31" s="24"/>
      <c r="O31" s="33"/>
      <c r="P31" s="24"/>
      <c r="Q31" s="24"/>
      <c r="R31" s="24"/>
      <c r="S31" s="24"/>
      <c r="T31" s="23"/>
      <c r="U31" s="24"/>
      <c r="V31" s="24"/>
      <c r="W31" s="25"/>
      <c r="X31" s="23"/>
      <c r="Y31" s="24"/>
      <c r="Z31" s="24"/>
      <c r="AA31" s="33"/>
      <c r="AB31" s="32"/>
      <c r="AC31" s="24"/>
      <c r="AD31" s="24"/>
      <c r="AE31" s="24"/>
      <c r="AF31" s="23"/>
      <c r="AG31" s="24"/>
      <c r="AH31" s="24"/>
      <c r="AI31" s="25"/>
      <c r="AJ31" s="23"/>
      <c r="AK31" s="24"/>
      <c r="AL31" s="24"/>
      <c r="AM31" s="33"/>
      <c r="AN31" s="32"/>
      <c r="AO31" s="24"/>
      <c r="AP31" s="24"/>
      <c r="AQ31" s="24"/>
      <c r="AR31" s="23"/>
      <c r="AS31" s="24"/>
      <c r="AT31" s="24"/>
      <c r="AU31" s="25"/>
      <c r="AV31" s="23"/>
      <c r="AW31" s="24"/>
      <c r="AX31" s="24"/>
      <c r="AY31" s="33"/>
      <c r="AZ31" s="32"/>
      <c r="BA31" s="24"/>
      <c r="BB31" s="24"/>
      <c r="BC31" s="24"/>
      <c r="BD31" s="23"/>
      <c r="BE31" s="24"/>
      <c r="BF31" s="24"/>
      <c r="BG31" s="25"/>
      <c r="BH31" s="23"/>
      <c r="BI31" s="24"/>
      <c r="BJ31" s="24"/>
      <c r="BK31" s="33"/>
      <c r="BL31" s="32"/>
      <c r="BM31" s="24"/>
      <c r="BN31" s="24"/>
      <c r="BO31" s="24"/>
      <c r="BP31" s="23"/>
      <c r="BQ31" s="24"/>
      <c r="BR31" s="24"/>
      <c r="BS31" s="25"/>
      <c r="BT31" s="23"/>
      <c r="BU31" s="24"/>
      <c r="BV31" s="24"/>
      <c r="BW31" s="33"/>
      <c r="BX31" s="32"/>
      <c r="BY31" s="24"/>
      <c r="BZ31" s="24"/>
      <c r="CA31" s="24"/>
      <c r="CB31" s="23"/>
      <c r="CC31" s="24"/>
      <c r="CD31" s="24"/>
      <c r="CE31" s="25"/>
      <c r="CF31" s="23"/>
      <c r="CG31" s="24"/>
      <c r="CH31" s="24"/>
      <c r="CI31" s="33"/>
      <c r="CJ31" s="32"/>
      <c r="CK31" s="24"/>
      <c r="CL31" s="24"/>
      <c r="CM31" s="24"/>
      <c r="CN31" s="23"/>
      <c r="CO31" s="24"/>
      <c r="CP31" s="24"/>
      <c r="CQ31" s="25"/>
      <c r="CR31" s="23"/>
      <c r="CS31" s="24"/>
      <c r="CT31" s="24"/>
      <c r="CU31" s="33"/>
    </row>
    <row r="32" spans="1:99" s="5" customFormat="1" ht="15" customHeight="1" x14ac:dyDescent="0.2">
      <c r="A32" s="6"/>
      <c r="B32" s="12">
        <v>1</v>
      </c>
      <c r="C32" s="20" t="s">
        <v>32</v>
      </c>
      <c r="D32" s="29"/>
      <c r="H32" s="17"/>
      <c r="I32" s="18"/>
      <c r="K32" s="11"/>
      <c r="L32" s="10"/>
      <c r="O32" s="30"/>
      <c r="T32" s="17"/>
      <c r="U32" s="18"/>
      <c r="W32" s="11"/>
      <c r="X32" s="10"/>
      <c r="AA32" s="30"/>
      <c r="AB32" s="29"/>
      <c r="AF32" s="17"/>
      <c r="AG32" s="18"/>
      <c r="AI32" s="11"/>
      <c r="AJ32" s="10"/>
      <c r="AM32" s="30"/>
      <c r="AN32" s="29"/>
      <c r="AR32" s="17"/>
      <c r="AS32" s="18"/>
      <c r="AU32" s="11"/>
      <c r="AV32" s="10"/>
      <c r="AY32" s="30"/>
      <c r="AZ32" s="29"/>
      <c r="BD32" s="17"/>
      <c r="BE32" s="18"/>
      <c r="BG32" s="11"/>
      <c r="BH32" s="10"/>
      <c r="BK32" s="30"/>
      <c r="BL32" s="29"/>
      <c r="BP32" s="17"/>
      <c r="BQ32" s="18"/>
      <c r="BS32" s="11"/>
      <c r="BT32" s="10"/>
      <c r="BW32" s="30"/>
      <c r="BX32" s="29"/>
      <c r="CB32" s="17"/>
      <c r="CC32" s="18"/>
      <c r="CE32" s="11"/>
      <c r="CF32" s="10"/>
      <c r="CI32" s="30"/>
      <c r="CJ32" s="29"/>
      <c r="CN32" s="17"/>
      <c r="CO32" s="18"/>
      <c r="CQ32" s="11"/>
      <c r="CR32" s="10"/>
      <c r="CU32" s="30"/>
    </row>
    <row r="33" spans="1:99" s="5" customFormat="1" ht="15" customHeight="1" x14ac:dyDescent="0.2">
      <c r="A33" s="6"/>
      <c r="B33" s="12">
        <v>2</v>
      </c>
      <c r="C33" s="20" t="s">
        <v>20</v>
      </c>
      <c r="D33" s="29"/>
      <c r="H33" s="17"/>
      <c r="I33" s="18"/>
      <c r="K33" s="11"/>
      <c r="L33" s="10"/>
      <c r="O33" s="30"/>
      <c r="T33" s="17"/>
      <c r="U33" s="18"/>
      <c r="W33" s="11"/>
      <c r="X33" s="10"/>
      <c r="AA33" s="30"/>
      <c r="AB33" s="29"/>
      <c r="AF33" s="17"/>
      <c r="AG33" s="18"/>
      <c r="AI33" s="11"/>
      <c r="AJ33" s="10"/>
      <c r="AM33" s="30"/>
      <c r="AN33" s="29"/>
      <c r="AR33" s="17"/>
      <c r="AS33" s="18"/>
      <c r="AU33" s="11"/>
      <c r="AV33" s="10"/>
      <c r="AY33" s="30"/>
      <c r="AZ33" s="29"/>
      <c r="BD33" s="17"/>
      <c r="BE33" s="18"/>
      <c r="BG33" s="11"/>
      <c r="BH33" s="10"/>
      <c r="BK33" s="30"/>
      <c r="BL33" s="29"/>
      <c r="BP33" s="17"/>
      <c r="BQ33" s="18"/>
      <c r="BS33" s="11"/>
      <c r="BT33" s="10"/>
      <c r="BW33" s="30"/>
      <c r="BX33" s="29"/>
      <c r="CB33" s="17"/>
      <c r="CC33" s="18"/>
      <c r="CE33" s="11"/>
      <c r="CF33" s="10"/>
      <c r="CI33" s="30"/>
      <c r="CJ33" s="29"/>
      <c r="CN33" s="17"/>
      <c r="CO33" s="18"/>
      <c r="CQ33" s="11"/>
      <c r="CR33" s="10"/>
      <c r="CU33" s="30"/>
    </row>
    <row r="34" spans="1:99" s="5" customFormat="1" ht="15" customHeight="1" x14ac:dyDescent="0.2">
      <c r="A34" s="6"/>
      <c r="B34" s="12">
        <v>3</v>
      </c>
      <c r="C34" s="20" t="s">
        <v>21</v>
      </c>
      <c r="D34" s="29"/>
      <c r="H34" s="10"/>
      <c r="K34" s="11"/>
      <c r="L34" s="10"/>
      <c r="O34" s="30"/>
      <c r="P34" s="18"/>
      <c r="Q34" s="18"/>
      <c r="R34" s="18"/>
      <c r="S34" s="18"/>
      <c r="T34" s="17"/>
      <c r="U34" s="18"/>
      <c r="V34" s="18"/>
      <c r="W34" s="19"/>
      <c r="X34" s="10"/>
      <c r="AA34" s="30"/>
      <c r="AB34" s="29"/>
      <c r="AD34" s="18"/>
      <c r="AE34" s="18"/>
      <c r="AF34" s="17"/>
      <c r="AG34" s="18"/>
      <c r="AH34" s="18"/>
      <c r="AI34" s="19"/>
      <c r="AJ34" s="17"/>
      <c r="AK34" s="18"/>
      <c r="AL34" s="18"/>
      <c r="AM34" s="31"/>
      <c r="AN34" s="29"/>
      <c r="AP34" s="18"/>
      <c r="AQ34" s="18"/>
      <c r="AR34" s="17"/>
      <c r="AS34" s="18"/>
      <c r="AT34" s="18"/>
      <c r="AU34" s="19"/>
      <c r="AV34" s="17"/>
      <c r="AW34" s="18"/>
      <c r="AX34" s="18"/>
      <c r="AY34" s="31"/>
      <c r="AZ34" s="29"/>
      <c r="BB34" s="18"/>
      <c r="BC34" s="18"/>
      <c r="BD34" s="17"/>
      <c r="BE34" s="18"/>
      <c r="BF34" s="18"/>
      <c r="BG34" s="19"/>
      <c r="BH34" s="17"/>
      <c r="BI34" s="18"/>
      <c r="BJ34" s="18"/>
      <c r="BK34" s="31"/>
      <c r="BL34" s="29"/>
      <c r="BN34" s="18"/>
      <c r="BO34" s="18"/>
      <c r="BP34" s="17"/>
      <c r="BQ34" s="18"/>
      <c r="BR34" s="18"/>
      <c r="BS34" s="19"/>
      <c r="BT34" s="17"/>
      <c r="BU34" s="18"/>
      <c r="BV34" s="18"/>
      <c r="BW34" s="31"/>
      <c r="BX34" s="29"/>
      <c r="BZ34" s="18"/>
      <c r="CA34" s="18"/>
      <c r="CB34" s="17"/>
      <c r="CC34" s="18"/>
      <c r="CD34" s="18"/>
      <c r="CE34" s="19"/>
      <c r="CF34" s="17"/>
      <c r="CG34" s="18"/>
      <c r="CH34" s="18"/>
      <c r="CI34" s="31"/>
      <c r="CJ34" s="29"/>
      <c r="CL34" s="18"/>
      <c r="CM34" s="18"/>
      <c r="CN34" s="17"/>
      <c r="CO34" s="18"/>
      <c r="CP34" s="18"/>
      <c r="CQ34" s="19"/>
      <c r="CR34" s="17"/>
      <c r="CS34" s="18"/>
      <c r="CT34" s="18"/>
      <c r="CU34" s="31"/>
    </row>
    <row r="35" spans="1:99" s="5" customFormat="1" ht="15" customHeight="1" thickBot="1" x14ac:dyDescent="0.25">
      <c r="A35" s="6"/>
      <c r="B35" s="12">
        <v>4</v>
      </c>
      <c r="C35" s="20" t="s">
        <v>0</v>
      </c>
      <c r="D35" s="34"/>
      <c r="E35" s="35"/>
      <c r="F35" s="35"/>
      <c r="G35" s="35"/>
      <c r="H35" s="36"/>
      <c r="I35" s="35"/>
      <c r="J35" s="35"/>
      <c r="K35" s="37"/>
      <c r="L35" s="36"/>
      <c r="M35" s="35"/>
      <c r="N35" s="35"/>
      <c r="O35" s="38"/>
      <c r="P35" s="35"/>
      <c r="Q35" s="35"/>
      <c r="R35" s="35"/>
      <c r="S35" s="35"/>
      <c r="T35" s="36"/>
      <c r="U35" s="35"/>
      <c r="V35" s="35"/>
      <c r="W35" s="37"/>
      <c r="X35" s="36"/>
      <c r="Y35" s="35"/>
      <c r="Z35" s="35"/>
      <c r="AA35" s="38"/>
      <c r="AB35" s="34"/>
      <c r="AC35" s="35"/>
      <c r="AD35" s="35"/>
      <c r="AE35" s="35"/>
      <c r="AF35" s="36"/>
      <c r="AG35" s="35"/>
      <c r="AH35" s="35"/>
      <c r="AI35" s="37"/>
      <c r="AJ35" s="36"/>
      <c r="AK35" s="35"/>
      <c r="AL35" s="35"/>
      <c r="AM35" s="38"/>
      <c r="AN35" s="34"/>
      <c r="AO35" s="35"/>
      <c r="AP35" s="35"/>
      <c r="AQ35" s="35"/>
      <c r="AR35" s="36"/>
      <c r="AS35" s="35"/>
      <c r="AT35" s="35"/>
      <c r="AU35" s="37"/>
      <c r="AV35" s="36"/>
      <c r="AW35" s="35"/>
      <c r="AX35" s="35"/>
      <c r="AY35" s="38"/>
      <c r="AZ35" s="34"/>
      <c r="BA35" s="35"/>
      <c r="BB35" s="35"/>
      <c r="BC35" s="35"/>
      <c r="BD35" s="36"/>
      <c r="BE35" s="35"/>
      <c r="BF35" s="35"/>
      <c r="BG35" s="37"/>
      <c r="BH35" s="36"/>
      <c r="BI35" s="35"/>
      <c r="BJ35" s="35"/>
      <c r="BK35" s="38"/>
      <c r="BL35" s="34"/>
      <c r="BM35" s="35"/>
      <c r="BN35" s="35"/>
      <c r="BO35" s="35"/>
      <c r="BP35" s="36"/>
      <c r="BQ35" s="35"/>
      <c r="BR35" s="35"/>
      <c r="BS35" s="37"/>
      <c r="BT35" s="36"/>
      <c r="BU35" s="35"/>
      <c r="BV35" s="35"/>
      <c r="BW35" s="38"/>
      <c r="BX35" s="34"/>
      <c r="BY35" s="35"/>
      <c r="BZ35" s="35"/>
      <c r="CA35" s="35"/>
      <c r="CB35" s="36"/>
      <c r="CC35" s="35"/>
      <c r="CD35" s="35"/>
      <c r="CE35" s="37"/>
      <c r="CF35" s="36"/>
      <c r="CG35" s="35"/>
      <c r="CH35" s="35"/>
      <c r="CI35" s="38"/>
      <c r="CJ35" s="34"/>
      <c r="CK35" s="35"/>
      <c r="CL35" s="35"/>
      <c r="CM35" s="35"/>
      <c r="CN35" s="36"/>
      <c r="CO35" s="35"/>
      <c r="CP35" s="35"/>
      <c r="CQ35" s="37"/>
      <c r="CR35" s="36"/>
      <c r="CS35" s="35"/>
      <c r="CT35" s="35"/>
      <c r="CU35" s="38"/>
    </row>
    <row r="36" spans="1:99" s="6" customFormat="1" ht="7.5" customHeight="1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99" s="6" customFormat="1" ht="10.5" x14ac:dyDescent="0.25">
      <c r="B37" s="47"/>
      <c r="C37" s="49" t="s">
        <v>24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99" s="6" customFormat="1" ht="3" customHeight="1" x14ac:dyDescent="0.25">
      <c r="C38" s="4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99" s="6" customFormat="1" ht="10.5" x14ac:dyDescent="0.25">
      <c r="B39" s="48"/>
      <c r="C39" s="49" t="s">
        <v>25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1" spans="1:99" x14ac:dyDescent="0.25">
      <c r="C41" t="s">
        <v>49</v>
      </c>
    </row>
  </sheetData>
  <mergeCells count="34">
    <mergeCell ref="B2:C2"/>
    <mergeCell ref="B3:C3"/>
    <mergeCell ref="D2:AY2"/>
    <mergeCell ref="D3:AY3"/>
    <mergeCell ref="D7:AY7"/>
    <mergeCell ref="B8:C8"/>
    <mergeCell ref="AB9:AE9"/>
    <mergeCell ref="AF9:AI9"/>
    <mergeCell ref="AJ9:AM9"/>
    <mergeCell ref="AJ8:CE8"/>
    <mergeCell ref="D9:G9"/>
    <mergeCell ref="D8:AI8"/>
    <mergeCell ref="H9:K9"/>
    <mergeCell ref="AN9:AQ9"/>
    <mergeCell ref="AR9:AU9"/>
    <mergeCell ref="AV9:AY9"/>
    <mergeCell ref="L9:O9"/>
    <mergeCell ref="P9:S9"/>
    <mergeCell ref="T9:W9"/>
    <mergeCell ref="X9:AA9"/>
    <mergeCell ref="AZ7:CU7"/>
    <mergeCell ref="CJ9:CM9"/>
    <mergeCell ref="CN9:CQ9"/>
    <mergeCell ref="BL9:BO9"/>
    <mergeCell ref="BP9:BS9"/>
    <mergeCell ref="BT9:BW9"/>
    <mergeCell ref="BH9:BK9"/>
    <mergeCell ref="CR9:CU9"/>
    <mergeCell ref="CF8:CU8"/>
    <mergeCell ref="BX9:CA9"/>
    <mergeCell ref="CB9:CE9"/>
    <mergeCell ref="CF9:CI9"/>
    <mergeCell ref="AZ9:BC9"/>
    <mergeCell ref="BD9:BG9"/>
  </mergeCells>
  <phoneticPr fontId="2" type="noConversion"/>
  <conditionalFormatting sqref="D31:AM31 H9 D9 L9 T9 P9 X9 AF9 AB9 AJ9 D23:AM23 D27:AM27">
    <cfRule type="expression" dxfId="50" priority="58" stopIfTrue="1">
      <formula>#REF!=#REF!</formula>
    </cfRule>
    <cfRule type="expression" dxfId="49" priority="59" stopIfTrue="1">
      <formula>AND(#REF!&gt;=#REF!,#REF!&lt;#REF!+#REF!)</formula>
    </cfRule>
    <cfRule type="expression" dxfId="48" priority="60" stopIfTrue="1">
      <formula>AND(#REF!&gt;=#REF!,#REF!&lt;=#REF!+#REF!-1)</formula>
    </cfRule>
  </conditionalFormatting>
  <conditionalFormatting sqref="D10:AM22 D24:AM30 D32:AM35">
    <cfRule type="expression" dxfId="47" priority="61" stopIfTrue="1">
      <formula>#REF!=#REF!</formula>
    </cfRule>
    <cfRule type="expression" dxfId="46" priority="62" stopIfTrue="1">
      <formula>AND(#REF!&gt;=#REF!,#REF!&lt;#REF!+#REF!)</formula>
    </cfRule>
    <cfRule type="expression" dxfId="45" priority="63" stopIfTrue="1">
      <formula>AND(#REF!&gt;=#REF!,#REF!&lt;=#REF!+#REF!-1)</formula>
    </cfRule>
  </conditionalFormatting>
  <conditionalFormatting sqref="AN31:AY31 AN23:AY23 AN27:AY27">
    <cfRule type="expression" dxfId="44" priority="55" stopIfTrue="1">
      <formula>#REF!=#REF!</formula>
    </cfRule>
    <cfRule type="expression" dxfId="43" priority="56" stopIfTrue="1">
      <formula>AND(#REF!&gt;=#REF!,#REF!&lt;#REF!+#REF!)</formula>
    </cfRule>
    <cfRule type="expression" dxfId="42" priority="57" stopIfTrue="1">
      <formula>AND(#REF!&gt;=#REF!,#REF!&lt;=#REF!+#REF!-1)</formula>
    </cfRule>
  </conditionalFormatting>
  <conditionalFormatting sqref="AN10:AY22 AN24:AY30 AN32:AY35">
    <cfRule type="expression" dxfId="41" priority="52" stopIfTrue="1">
      <formula>#REF!=#REF!</formula>
    </cfRule>
    <cfRule type="expression" dxfId="40" priority="53" stopIfTrue="1">
      <formula>AND(#REF!&gt;=#REF!,#REF!&lt;#REF!+#REF!)</formula>
    </cfRule>
    <cfRule type="expression" dxfId="39" priority="54" stopIfTrue="1">
      <formula>AND(#REF!&gt;=#REF!,#REF!&lt;=#REF!+#REF!-1)</formula>
    </cfRule>
  </conditionalFormatting>
  <conditionalFormatting sqref="AN31:AY31 AR9 AN9 AV9 AN23:AY23 AN27:AY27">
    <cfRule type="expression" dxfId="38" priority="49" stopIfTrue="1">
      <formula>#REF!=#REF!</formula>
    </cfRule>
    <cfRule type="expression" dxfId="37" priority="50" stopIfTrue="1">
      <formula>AND(#REF!&gt;=#REF!,#REF!&lt;#REF!+#REF!)</formula>
    </cfRule>
    <cfRule type="expression" dxfId="36" priority="51" stopIfTrue="1">
      <formula>AND(#REF!&gt;=#REF!,#REF!&lt;=#REF!+#REF!-1)</formula>
    </cfRule>
  </conditionalFormatting>
  <conditionalFormatting sqref="BX31:CI31 CB9 BX9 CF9 BX23:CI23 BX27:CI27">
    <cfRule type="expression" dxfId="35" priority="10" stopIfTrue="1">
      <formula>#REF!=#REF!</formula>
    </cfRule>
    <cfRule type="expression" dxfId="34" priority="11" stopIfTrue="1">
      <formula>AND(#REF!&gt;=#REF!,#REF!&lt;#REF!+#REF!)</formula>
    </cfRule>
    <cfRule type="expression" dxfId="33" priority="12" stopIfTrue="1">
      <formula>AND(#REF!&gt;=#REF!,#REF!&lt;=#REF!+#REF!-1)</formula>
    </cfRule>
  </conditionalFormatting>
  <conditionalFormatting sqref="AZ31:BK31 AZ23:BK23 AZ27:BK27">
    <cfRule type="expression" dxfId="32" priority="34" stopIfTrue="1">
      <formula>#REF!=#REF!</formula>
    </cfRule>
    <cfRule type="expression" dxfId="31" priority="35" stopIfTrue="1">
      <formula>AND(#REF!&gt;=#REF!,#REF!&lt;#REF!+#REF!)</formula>
    </cfRule>
    <cfRule type="expression" dxfId="30" priority="36" stopIfTrue="1">
      <formula>AND(#REF!&gt;=#REF!,#REF!&lt;=#REF!+#REF!-1)</formula>
    </cfRule>
  </conditionalFormatting>
  <conditionalFormatting sqref="AZ10:BK22 AZ24:BK30 AZ32:BK35">
    <cfRule type="expression" dxfId="29" priority="31" stopIfTrue="1">
      <formula>#REF!=#REF!</formula>
    </cfRule>
    <cfRule type="expression" dxfId="28" priority="32" stopIfTrue="1">
      <formula>AND(#REF!&gt;=#REF!,#REF!&lt;#REF!+#REF!)</formula>
    </cfRule>
    <cfRule type="expression" dxfId="27" priority="33" stopIfTrue="1">
      <formula>AND(#REF!&gt;=#REF!,#REF!&lt;=#REF!+#REF!-1)</formula>
    </cfRule>
  </conditionalFormatting>
  <conditionalFormatting sqref="AZ31:BK31 BD9 AZ9 BH9 AZ23:BK23 AZ27:BK27">
    <cfRule type="expression" dxfId="26" priority="28" stopIfTrue="1">
      <formula>#REF!=#REF!</formula>
    </cfRule>
    <cfRule type="expression" dxfId="25" priority="29" stopIfTrue="1">
      <formula>AND(#REF!&gt;=#REF!,#REF!&lt;#REF!+#REF!)</formula>
    </cfRule>
    <cfRule type="expression" dxfId="24" priority="30" stopIfTrue="1">
      <formula>AND(#REF!&gt;=#REF!,#REF!&lt;=#REF!+#REF!-1)</formula>
    </cfRule>
  </conditionalFormatting>
  <conditionalFormatting sqref="BL31:BW31 BL23:BW23 BL27:BW27">
    <cfRule type="expression" dxfId="23" priority="25" stopIfTrue="1">
      <formula>#REF!=#REF!</formula>
    </cfRule>
    <cfRule type="expression" dxfId="22" priority="26" stopIfTrue="1">
      <formula>AND(#REF!&gt;=#REF!,#REF!&lt;#REF!+#REF!)</formula>
    </cfRule>
    <cfRule type="expression" dxfId="21" priority="27" stopIfTrue="1">
      <formula>AND(#REF!&gt;=#REF!,#REF!&lt;=#REF!+#REF!-1)</formula>
    </cfRule>
  </conditionalFormatting>
  <conditionalFormatting sqref="BL10:BW22 BL24:BW30 BL32:BW35">
    <cfRule type="expression" dxfId="20" priority="22" stopIfTrue="1">
      <formula>#REF!=#REF!</formula>
    </cfRule>
    <cfRule type="expression" dxfId="19" priority="23" stopIfTrue="1">
      <formula>AND(#REF!&gt;=#REF!,#REF!&lt;#REF!+#REF!)</formula>
    </cfRule>
    <cfRule type="expression" dxfId="18" priority="24" stopIfTrue="1">
      <formula>AND(#REF!&gt;=#REF!,#REF!&lt;=#REF!+#REF!-1)</formula>
    </cfRule>
  </conditionalFormatting>
  <conditionalFormatting sqref="BL31:BW31 BP9 BL9 BT9 BL23:BW23 BL27:BW27">
    <cfRule type="expression" dxfId="17" priority="19" stopIfTrue="1">
      <formula>#REF!=#REF!</formula>
    </cfRule>
    <cfRule type="expression" dxfId="16" priority="20" stopIfTrue="1">
      <formula>AND(#REF!&gt;=#REF!,#REF!&lt;#REF!+#REF!)</formula>
    </cfRule>
    <cfRule type="expression" dxfId="15" priority="21" stopIfTrue="1">
      <formula>AND(#REF!&gt;=#REF!,#REF!&lt;=#REF!+#REF!-1)</formula>
    </cfRule>
  </conditionalFormatting>
  <conditionalFormatting sqref="BX31:CI31 BX23:CI23 BX27:CI27">
    <cfRule type="expression" dxfId="14" priority="16" stopIfTrue="1">
      <formula>#REF!=#REF!</formula>
    </cfRule>
    <cfRule type="expression" dxfId="13" priority="17" stopIfTrue="1">
      <formula>AND(#REF!&gt;=#REF!,#REF!&lt;#REF!+#REF!)</formula>
    </cfRule>
    <cfRule type="expression" dxfId="12" priority="18" stopIfTrue="1">
      <formula>AND(#REF!&gt;=#REF!,#REF!&lt;=#REF!+#REF!-1)</formula>
    </cfRule>
  </conditionalFormatting>
  <conditionalFormatting sqref="BX10:CI22 BX24:CI30 BX32:CI35">
    <cfRule type="expression" dxfId="11" priority="13" stopIfTrue="1">
      <formula>#REF!=#REF!</formula>
    </cfRule>
    <cfRule type="expression" dxfId="10" priority="14" stopIfTrue="1">
      <formula>AND(#REF!&gt;=#REF!,#REF!&lt;#REF!+#REF!)</formula>
    </cfRule>
    <cfRule type="expression" dxfId="9" priority="15" stopIfTrue="1">
      <formula>AND(#REF!&gt;=#REF!,#REF!&lt;=#REF!+#REF!-1)</formula>
    </cfRule>
  </conditionalFormatting>
  <conditionalFormatting sqref="CJ31:CU31 CN9 CJ9 CR9 CJ23:CU23 CJ27:CU27">
    <cfRule type="expression" dxfId="8" priority="1" stopIfTrue="1">
      <formula>#REF!=#REF!</formula>
    </cfRule>
    <cfRule type="expression" dxfId="7" priority="2" stopIfTrue="1">
      <formula>AND(#REF!&gt;=#REF!,#REF!&lt;#REF!+#REF!)</formula>
    </cfRule>
    <cfRule type="expression" dxfId="6" priority="3" stopIfTrue="1">
      <formula>AND(#REF!&gt;=#REF!,#REF!&lt;=#REF!+#REF!-1)</formula>
    </cfRule>
  </conditionalFormatting>
  <conditionalFormatting sqref="CJ31:CU31 CJ23:CU23 CJ27:CU27">
    <cfRule type="expression" dxfId="5" priority="7" stopIfTrue="1">
      <formula>#REF!=#REF!</formula>
    </cfRule>
    <cfRule type="expression" dxfId="4" priority="8" stopIfTrue="1">
      <formula>AND(#REF!&gt;=#REF!,#REF!&lt;#REF!+#REF!)</formula>
    </cfRule>
    <cfRule type="expression" dxfId="3" priority="9" stopIfTrue="1">
      <formula>AND(#REF!&gt;=#REF!,#REF!&lt;=#REF!+#REF!-1)</formula>
    </cfRule>
  </conditionalFormatting>
  <conditionalFormatting sqref="CJ10:CU22 CJ24:CU30 CJ32:CU35">
    <cfRule type="expression" dxfId="2" priority="4" stopIfTrue="1">
      <formula>#REF!=#REF!</formula>
    </cfRule>
    <cfRule type="expression" dxfId="1" priority="5" stopIfTrue="1">
      <formula>AND(#REF!&gt;=#REF!,#REF!&lt;#REF!+#REF!)</formula>
    </cfRule>
    <cfRule type="expression" dxfId="0" priority="6" stopIfTrue="1">
      <formula>AND(#REF!&gt;=#REF!,#REF!&lt;=#REF!+#REF!-1)</formula>
    </cfRule>
  </conditionalFormatting>
  <pageMargins left="1.1599999999999999" right="0.25" top="0.5" bottom="1" header="0.5" footer="0.5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48"/>
  <sheetViews>
    <sheetView tabSelected="1" zoomScale="70" zoomScaleNormal="70" workbookViewId="0">
      <pane ySplit="9" topLeftCell="A10" activePane="bottomLeft" state="frozen"/>
      <selection activeCell="B1" sqref="B1"/>
      <selection pane="bottomLeft" activeCell="E21" sqref="E21"/>
    </sheetView>
  </sheetViews>
  <sheetFormatPr defaultColWidth="10.81640625" defaultRowHeight="12.5" x14ac:dyDescent="0.25"/>
  <cols>
    <col min="1" max="1" width="10.81640625" style="57"/>
    <col min="2" max="2" width="41.36328125" style="57" customWidth="1"/>
    <col min="3" max="3" width="9.36328125" style="368" bestFit="1" customWidth="1"/>
    <col min="4" max="6" width="15.453125" style="368" customWidth="1"/>
    <col min="7" max="8" width="14.36328125" style="368" customWidth="1"/>
    <col min="9" max="13" width="15.36328125" style="368" customWidth="1"/>
    <col min="14" max="14" width="19.453125" style="368" customWidth="1"/>
    <col min="15" max="15" width="22.81640625" style="369" customWidth="1"/>
    <col min="16" max="16" width="23.453125" style="368" customWidth="1"/>
    <col min="17" max="17" width="4" style="57" customWidth="1"/>
    <col min="18" max="16384" width="10.81640625" style="57"/>
  </cols>
  <sheetData>
    <row r="2" spans="1:16" ht="18" x14ac:dyDescent="0.25">
      <c r="B2" s="61" t="s">
        <v>65</v>
      </c>
      <c r="C2" s="367"/>
    </row>
    <row r="3" spans="1:16" ht="15.5" x14ac:dyDescent="0.25">
      <c r="B3" s="568" t="s">
        <v>37</v>
      </c>
      <c r="C3" s="575"/>
      <c r="D3" s="576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8"/>
      <c r="P3" s="370"/>
    </row>
    <row r="4" spans="1:16" ht="15.5" x14ac:dyDescent="0.25">
      <c r="B4" s="568" t="s">
        <v>23</v>
      </c>
      <c r="C4" s="575"/>
      <c r="D4" s="576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8"/>
      <c r="P4" s="370"/>
    </row>
    <row r="5" spans="1:16" ht="15.5" x14ac:dyDescent="0.25">
      <c r="B5" s="60" t="s">
        <v>259</v>
      </c>
      <c r="C5" s="371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</row>
    <row r="6" spans="1:16" ht="15.5" x14ac:dyDescent="0.25">
      <c r="B6" s="60" t="s">
        <v>40</v>
      </c>
      <c r="C6" s="372"/>
      <c r="D6" s="372"/>
      <c r="E6" s="372"/>
      <c r="F6" s="372"/>
      <c r="G6" s="372"/>
      <c r="H6" s="372"/>
      <c r="I6" s="373"/>
      <c r="J6" s="373"/>
      <c r="K6" s="373"/>
      <c r="L6" s="373"/>
      <c r="M6" s="373"/>
      <c r="N6" s="373"/>
      <c r="O6" s="370"/>
      <c r="P6" s="373"/>
    </row>
    <row r="7" spans="1:16" ht="16" thickBot="1" x14ac:dyDescent="0.3">
      <c r="B7" s="60"/>
      <c r="C7" s="372"/>
      <c r="D7" s="372"/>
      <c r="E7" s="372"/>
      <c r="F7" s="372"/>
      <c r="G7" s="372"/>
      <c r="H7" s="372"/>
      <c r="I7" s="373"/>
      <c r="J7" s="373"/>
      <c r="K7" s="373"/>
      <c r="L7" s="373"/>
      <c r="M7" s="373"/>
      <c r="N7" s="373"/>
      <c r="O7" s="370"/>
      <c r="P7" s="373"/>
    </row>
    <row r="8" spans="1:16" s="525" customFormat="1" ht="15.5" x14ac:dyDescent="0.25">
      <c r="B8" s="587" t="s">
        <v>57</v>
      </c>
      <c r="C8" s="589" t="s">
        <v>58</v>
      </c>
      <c r="D8" s="589" t="s">
        <v>59</v>
      </c>
      <c r="E8" s="589" t="s">
        <v>83</v>
      </c>
      <c r="F8" s="589" t="s">
        <v>84</v>
      </c>
      <c r="G8" s="591" t="s">
        <v>86</v>
      </c>
      <c r="H8" s="579" t="s">
        <v>132</v>
      </c>
      <c r="I8" s="580"/>
      <c r="J8" s="581" t="s">
        <v>133</v>
      </c>
      <c r="K8" s="582"/>
      <c r="L8" s="583" t="s">
        <v>56</v>
      </c>
      <c r="M8" s="584"/>
      <c r="N8" s="585" t="s">
        <v>88</v>
      </c>
      <c r="O8" s="585"/>
      <c r="P8" s="586"/>
    </row>
    <row r="9" spans="1:16" ht="70" customHeight="1" thickBot="1" x14ac:dyDescent="0.3">
      <c r="A9" s="67"/>
      <c r="B9" s="588"/>
      <c r="C9" s="590"/>
      <c r="D9" s="590"/>
      <c r="E9" s="590"/>
      <c r="F9" s="590"/>
      <c r="G9" s="592"/>
      <c r="H9" s="537" t="s">
        <v>85</v>
      </c>
      <c r="I9" s="538" t="s">
        <v>87</v>
      </c>
      <c r="J9" s="539" t="s">
        <v>85</v>
      </c>
      <c r="K9" s="540" t="s">
        <v>131</v>
      </c>
      <c r="L9" s="539" t="s">
        <v>85</v>
      </c>
      <c r="M9" s="541" t="s">
        <v>131</v>
      </c>
      <c r="N9" s="542" t="s">
        <v>91</v>
      </c>
      <c r="O9" s="543" t="s">
        <v>89</v>
      </c>
      <c r="P9" s="544" t="s">
        <v>90</v>
      </c>
    </row>
    <row r="10" spans="1:16" s="525" customFormat="1" ht="15.5" x14ac:dyDescent="0.25">
      <c r="B10" s="534" t="s">
        <v>62</v>
      </c>
      <c r="C10" s="483"/>
      <c r="D10" s="483"/>
      <c r="E10" s="483"/>
      <c r="F10" s="483"/>
      <c r="G10" s="483"/>
      <c r="H10" s="483"/>
      <c r="I10" s="483"/>
      <c r="J10" s="484"/>
      <c r="K10" s="485"/>
      <c r="L10" s="486"/>
      <c r="M10" s="487"/>
      <c r="N10" s="488"/>
      <c r="O10" s="489"/>
      <c r="P10" s="483"/>
    </row>
    <row r="11" spans="1:16" ht="13" x14ac:dyDescent="0.25">
      <c r="A11" s="67"/>
      <c r="B11" s="87" t="s">
        <v>63</v>
      </c>
      <c r="C11" s="374"/>
      <c r="D11" s="374"/>
      <c r="E11" s="375"/>
      <c r="F11" s="375"/>
      <c r="G11" s="376"/>
      <c r="H11" s="377"/>
      <c r="I11" s="378"/>
      <c r="J11" s="379"/>
      <c r="K11" s="380"/>
      <c r="L11" s="379"/>
      <c r="M11" s="381"/>
      <c r="N11" s="382"/>
      <c r="O11" s="377"/>
      <c r="P11" s="378"/>
    </row>
    <row r="12" spans="1:16" x14ac:dyDescent="0.25">
      <c r="A12" s="67"/>
      <c r="B12" s="97" t="s">
        <v>64</v>
      </c>
      <c r="C12" s="383"/>
      <c r="D12" s="383" t="s">
        <v>60</v>
      </c>
      <c r="E12" s="384"/>
      <c r="F12" s="384"/>
      <c r="G12" s="385"/>
      <c r="H12" s="386"/>
      <c r="I12" s="387">
        <f>H12*G12*C12</f>
        <v>0</v>
      </c>
      <c r="J12" s="388"/>
      <c r="K12" s="389">
        <f>J12*G12*C12</f>
        <v>0</v>
      </c>
      <c r="L12" s="388"/>
      <c r="M12" s="390">
        <f>I12+K12</f>
        <v>0</v>
      </c>
      <c r="N12" s="391"/>
      <c r="O12" s="392"/>
      <c r="P12" s="387"/>
    </row>
    <row r="13" spans="1:16" ht="25" x14ac:dyDescent="0.25">
      <c r="A13" s="67"/>
      <c r="B13" s="97" t="s">
        <v>92</v>
      </c>
      <c r="C13" s="383"/>
      <c r="D13" s="393" t="s">
        <v>70</v>
      </c>
      <c r="E13" s="384"/>
      <c r="F13" s="384"/>
      <c r="G13" s="385"/>
      <c r="H13" s="386"/>
      <c r="I13" s="387">
        <f t="shared" ref="I13:I16" si="0">H13*G13*C13</f>
        <v>0</v>
      </c>
      <c r="J13" s="388"/>
      <c r="K13" s="389">
        <f>J13*G13*C13</f>
        <v>0</v>
      </c>
      <c r="L13" s="388"/>
      <c r="M13" s="390">
        <f>I13+K13</f>
        <v>0</v>
      </c>
      <c r="N13" s="391"/>
      <c r="O13" s="386"/>
      <c r="P13" s="387"/>
    </row>
    <row r="14" spans="1:16" ht="25" x14ac:dyDescent="0.25">
      <c r="A14" s="67"/>
      <c r="B14" s="97" t="s">
        <v>66</v>
      </c>
      <c r="C14" s="383"/>
      <c r="D14" s="393" t="s">
        <v>70</v>
      </c>
      <c r="E14" s="384"/>
      <c r="F14" s="384"/>
      <c r="G14" s="385"/>
      <c r="H14" s="386"/>
      <c r="I14" s="387">
        <f t="shared" si="0"/>
        <v>0</v>
      </c>
      <c r="J14" s="388"/>
      <c r="K14" s="389">
        <f>J14*G14*C14</f>
        <v>0</v>
      </c>
      <c r="L14" s="388"/>
      <c r="M14" s="390">
        <f>I14+K14</f>
        <v>0</v>
      </c>
      <c r="N14" s="391"/>
      <c r="O14" s="386"/>
      <c r="P14" s="387"/>
    </row>
    <row r="15" spans="1:16" x14ac:dyDescent="0.25">
      <c r="A15" s="67"/>
      <c r="B15" s="97" t="s">
        <v>67</v>
      </c>
      <c r="C15" s="383"/>
      <c r="D15" s="393" t="s">
        <v>70</v>
      </c>
      <c r="E15" s="384"/>
      <c r="F15" s="384"/>
      <c r="G15" s="385"/>
      <c r="H15" s="386"/>
      <c r="I15" s="387">
        <f t="shared" si="0"/>
        <v>0</v>
      </c>
      <c r="J15" s="388"/>
      <c r="K15" s="389">
        <f>J15*G15*C15</f>
        <v>0</v>
      </c>
      <c r="L15" s="388"/>
      <c r="M15" s="390">
        <f t="shared" ref="M15:M16" si="1">I15+K15</f>
        <v>0</v>
      </c>
      <c r="N15" s="391"/>
      <c r="O15" s="386"/>
      <c r="P15" s="387"/>
    </row>
    <row r="16" spans="1:16" x14ac:dyDescent="0.25">
      <c r="A16" s="67"/>
      <c r="B16" s="97" t="s">
        <v>68</v>
      </c>
      <c r="C16" s="383"/>
      <c r="D16" s="393" t="s">
        <v>70</v>
      </c>
      <c r="E16" s="384"/>
      <c r="F16" s="384"/>
      <c r="G16" s="385"/>
      <c r="H16" s="386"/>
      <c r="I16" s="387">
        <f t="shared" si="0"/>
        <v>0</v>
      </c>
      <c r="J16" s="388"/>
      <c r="K16" s="389">
        <f>J16*G16*C16</f>
        <v>0</v>
      </c>
      <c r="L16" s="388"/>
      <c r="M16" s="390">
        <f t="shared" si="1"/>
        <v>0</v>
      </c>
      <c r="N16" s="391"/>
      <c r="O16" s="386"/>
      <c r="P16" s="387"/>
    </row>
    <row r="17" spans="1:16" ht="13" x14ac:dyDescent="0.25">
      <c r="A17" s="67"/>
      <c r="B17" s="109" t="s">
        <v>71</v>
      </c>
      <c r="C17" s="394"/>
      <c r="D17" s="394"/>
      <c r="E17" s="395"/>
      <c r="F17" s="395"/>
      <c r="G17" s="396"/>
      <c r="H17" s="397"/>
      <c r="I17" s="378">
        <f>SUM(I12:I16)</f>
        <v>0</v>
      </c>
      <c r="J17" s="399"/>
      <c r="K17" s="400">
        <f>SUM(K12:K16)</f>
        <v>0</v>
      </c>
      <c r="L17" s="399"/>
      <c r="M17" s="501">
        <f>SUM(M12:M16)</f>
        <v>0</v>
      </c>
      <c r="N17" s="402"/>
      <c r="O17" s="397"/>
      <c r="P17" s="398"/>
    </row>
    <row r="18" spans="1:16" ht="13" x14ac:dyDescent="0.25">
      <c r="A18" s="67"/>
      <c r="B18" s="135"/>
      <c r="C18" s="414"/>
      <c r="D18" s="414"/>
      <c r="E18" s="415"/>
      <c r="F18" s="415"/>
      <c r="G18" s="416"/>
      <c r="H18" s="407"/>
      <c r="I18" s="398"/>
      <c r="J18" s="409"/>
      <c r="K18" s="400"/>
      <c r="L18" s="409"/>
      <c r="M18" s="401"/>
      <c r="N18" s="422"/>
      <c r="O18" s="418"/>
      <c r="P18" s="421"/>
    </row>
    <row r="19" spans="1:16" ht="13" x14ac:dyDescent="0.25">
      <c r="A19" s="67"/>
      <c r="B19" s="119" t="s">
        <v>94</v>
      </c>
      <c r="C19" s="414"/>
      <c r="D19" s="414"/>
      <c r="E19" s="415"/>
      <c r="F19" s="415"/>
      <c r="G19" s="416"/>
      <c r="H19" s="407"/>
      <c r="I19" s="398"/>
      <c r="J19" s="409"/>
      <c r="K19" s="400"/>
      <c r="L19" s="409"/>
      <c r="M19" s="401"/>
      <c r="N19" s="422"/>
      <c r="O19" s="418"/>
      <c r="P19" s="421"/>
    </row>
    <row r="20" spans="1:16" ht="25" x14ac:dyDescent="0.25">
      <c r="A20" s="67"/>
      <c r="B20" s="97" t="s">
        <v>95</v>
      </c>
      <c r="C20" s="414"/>
      <c r="D20" s="423" t="s">
        <v>70</v>
      </c>
      <c r="E20" s="415"/>
      <c r="F20" s="415"/>
      <c r="G20" s="416"/>
      <c r="H20" s="424"/>
      <c r="I20" s="387">
        <f>H20*G20*C20</f>
        <v>0</v>
      </c>
      <c r="J20" s="425"/>
      <c r="K20" s="389">
        <f>J20*G20*C20</f>
        <v>0</v>
      </c>
      <c r="L20" s="388"/>
      <c r="M20" s="390">
        <f>I20+K20</f>
        <v>0</v>
      </c>
      <c r="N20" s="422"/>
      <c r="O20" s="418"/>
      <c r="P20" s="421"/>
    </row>
    <row r="21" spans="1:16" ht="13" x14ac:dyDescent="0.25">
      <c r="A21" s="67"/>
      <c r="B21" s="97" t="s">
        <v>96</v>
      </c>
      <c r="C21" s="414"/>
      <c r="D21" s="423" t="s">
        <v>107</v>
      </c>
      <c r="E21" s="415"/>
      <c r="F21" s="415"/>
      <c r="G21" s="426"/>
      <c r="H21" s="424"/>
      <c r="I21" s="387">
        <f>H21*G21*C21</f>
        <v>0</v>
      </c>
      <c r="J21" s="425"/>
      <c r="K21" s="389">
        <f>J21*G21*C21</f>
        <v>0</v>
      </c>
      <c r="L21" s="388"/>
      <c r="M21" s="390">
        <f>I21+K21</f>
        <v>0</v>
      </c>
      <c r="N21" s="422"/>
      <c r="O21" s="418"/>
      <c r="P21" s="421"/>
    </row>
    <row r="22" spans="1:16" ht="13" x14ac:dyDescent="0.25">
      <c r="A22" s="67"/>
      <c r="B22" s="135" t="s">
        <v>97</v>
      </c>
      <c r="C22" s="414"/>
      <c r="D22" s="414"/>
      <c r="E22" s="415"/>
      <c r="F22" s="415"/>
      <c r="G22" s="416"/>
      <c r="H22" s="407"/>
      <c r="I22" s="398">
        <f>SUM(I20:I21)</f>
        <v>0</v>
      </c>
      <c r="J22" s="409"/>
      <c r="K22" s="400">
        <f>SUM(K20:K21)</f>
        <v>0</v>
      </c>
      <c r="L22" s="409"/>
      <c r="M22" s="501">
        <f>SUM(M20:M21)</f>
        <v>0</v>
      </c>
      <c r="N22" s="422"/>
      <c r="O22" s="418"/>
      <c r="P22" s="421"/>
    </row>
    <row r="23" spans="1:16" x14ac:dyDescent="0.25">
      <c r="A23" s="67"/>
      <c r="B23" s="97"/>
      <c r="C23" s="414"/>
      <c r="D23" s="414"/>
      <c r="E23" s="415"/>
      <c r="F23" s="415"/>
      <c r="G23" s="416"/>
      <c r="H23" s="418"/>
      <c r="I23" s="421"/>
      <c r="J23" s="419"/>
      <c r="K23" s="427"/>
      <c r="L23" s="419"/>
      <c r="M23" s="428"/>
      <c r="N23" s="420"/>
      <c r="O23" s="418"/>
      <c r="P23" s="421"/>
    </row>
    <row r="24" spans="1:16" ht="13" x14ac:dyDescent="0.25">
      <c r="A24" s="67"/>
      <c r="B24" s="119" t="s">
        <v>98</v>
      </c>
      <c r="C24" s="414"/>
      <c r="D24" s="414"/>
      <c r="E24" s="415"/>
      <c r="F24" s="415"/>
      <c r="G24" s="416"/>
      <c r="H24" s="418"/>
      <c r="I24" s="421"/>
      <c r="J24" s="419"/>
      <c r="K24" s="427"/>
      <c r="L24" s="419"/>
      <c r="M24" s="428"/>
      <c r="N24" s="420"/>
      <c r="O24" s="418"/>
      <c r="P24" s="421"/>
    </row>
    <row r="25" spans="1:16" x14ac:dyDescent="0.25">
      <c r="A25" s="67"/>
      <c r="B25" s="97" t="s">
        <v>99</v>
      </c>
      <c r="C25" s="414"/>
      <c r="D25" s="423" t="s">
        <v>70</v>
      </c>
      <c r="E25" s="415"/>
      <c r="F25" s="415"/>
      <c r="G25" s="416"/>
      <c r="H25" s="418"/>
      <c r="I25" s="387">
        <f>H25*G25*C25</f>
        <v>0</v>
      </c>
      <c r="J25" s="419"/>
      <c r="K25" s="389">
        <f>J25*G25*C25</f>
        <v>0</v>
      </c>
      <c r="L25" s="388"/>
      <c r="M25" s="390">
        <f>I25+K25</f>
        <v>0</v>
      </c>
      <c r="N25" s="420"/>
      <c r="O25" s="418"/>
      <c r="P25" s="421"/>
    </row>
    <row r="26" spans="1:16" x14ac:dyDescent="0.25">
      <c r="A26" s="67"/>
      <c r="B26" s="97" t="s">
        <v>110</v>
      </c>
      <c r="C26" s="414"/>
      <c r="D26" s="423" t="s">
        <v>108</v>
      </c>
      <c r="E26" s="415"/>
      <c r="F26" s="415"/>
      <c r="G26" s="416"/>
      <c r="H26" s="418"/>
      <c r="I26" s="387">
        <f>H26*G26*C26</f>
        <v>0</v>
      </c>
      <c r="J26" s="419"/>
      <c r="K26" s="389">
        <f>J26*G26*C26</f>
        <v>0</v>
      </c>
      <c r="L26" s="388"/>
      <c r="M26" s="390">
        <f>I26+K26</f>
        <v>0</v>
      </c>
      <c r="N26" s="420"/>
      <c r="O26" s="418"/>
      <c r="P26" s="421"/>
    </row>
    <row r="27" spans="1:16" ht="13" x14ac:dyDescent="0.25">
      <c r="A27" s="67"/>
      <c r="B27" s="135" t="s">
        <v>100</v>
      </c>
      <c r="C27" s="414"/>
      <c r="D27" s="414"/>
      <c r="E27" s="415"/>
      <c r="F27" s="415"/>
      <c r="G27" s="416"/>
      <c r="H27" s="418"/>
      <c r="I27" s="398">
        <f>SUM(I25:I26)</f>
        <v>0</v>
      </c>
      <c r="J27" s="419"/>
      <c r="K27" s="400">
        <f>SUM(K25:K26)</f>
        <v>0</v>
      </c>
      <c r="L27" s="419"/>
      <c r="M27" s="501">
        <f>SUM(M25:M26)</f>
        <v>0</v>
      </c>
      <c r="N27" s="420"/>
      <c r="O27" s="418"/>
      <c r="P27" s="421"/>
    </row>
    <row r="28" spans="1:16" ht="13" x14ac:dyDescent="0.25">
      <c r="A28" s="67"/>
      <c r="B28" s="97"/>
      <c r="C28" s="414"/>
      <c r="D28" s="414"/>
      <c r="E28" s="415"/>
      <c r="F28" s="415"/>
      <c r="G28" s="416"/>
      <c r="H28" s="418"/>
      <c r="I28" s="421"/>
      <c r="J28" s="419"/>
      <c r="K28" s="427"/>
      <c r="L28" s="419"/>
      <c r="M28" s="401"/>
      <c r="N28" s="420"/>
      <c r="O28" s="418"/>
      <c r="P28" s="421"/>
    </row>
    <row r="29" spans="1:16" ht="13" x14ac:dyDescent="0.25">
      <c r="A29" s="67"/>
      <c r="B29" s="119" t="s">
        <v>101</v>
      </c>
      <c r="C29" s="414"/>
      <c r="D29" s="414"/>
      <c r="E29" s="415"/>
      <c r="F29" s="415"/>
      <c r="G29" s="416"/>
      <c r="H29" s="418"/>
      <c r="I29" s="387"/>
      <c r="J29" s="419"/>
      <c r="K29" s="389">
        <f>J29*G29*C29</f>
        <v>0</v>
      </c>
      <c r="L29" s="419"/>
      <c r="M29" s="401"/>
      <c r="N29" s="420"/>
      <c r="O29" s="418"/>
      <c r="P29" s="421"/>
    </row>
    <row r="30" spans="1:16" ht="13" x14ac:dyDescent="0.25">
      <c r="A30" s="67"/>
      <c r="B30" s="97" t="s">
        <v>102</v>
      </c>
      <c r="C30" s="414"/>
      <c r="D30" s="423" t="s">
        <v>106</v>
      </c>
      <c r="E30" s="415"/>
      <c r="F30" s="415"/>
      <c r="G30" s="416"/>
      <c r="H30" s="418"/>
      <c r="I30" s="387">
        <f>H30*G30*C30</f>
        <v>0</v>
      </c>
      <c r="J30" s="419"/>
      <c r="K30" s="389">
        <f>J30*G30*C30</f>
        <v>0</v>
      </c>
      <c r="L30" s="419"/>
      <c r="M30" s="401">
        <f>SUM(M28:M29)</f>
        <v>0</v>
      </c>
      <c r="N30" s="420"/>
      <c r="O30" s="418"/>
      <c r="P30" s="421"/>
    </row>
    <row r="31" spans="1:16" ht="13" x14ac:dyDescent="0.25">
      <c r="A31" s="67"/>
      <c r="B31" s="97" t="s">
        <v>103</v>
      </c>
      <c r="C31" s="414"/>
      <c r="D31" s="423" t="s">
        <v>106</v>
      </c>
      <c r="E31" s="415"/>
      <c r="F31" s="415"/>
      <c r="G31" s="416"/>
      <c r="H31" s="418"/>
      <c r="I31" s="387">
        <f>H31*G31*C31</f>
        <v>0</v>
      </c>
      <c r="J31" s="419"/>
      <c r="K31" s="389">
        <f>J31*G31*C31</f>
        <v>0</v>
      </c>
      <c r="L31" s="419"/>
      <c r="M31" s="401">
        <f t="shared" ref="M31:M32" si="2">SUM(M29:M30)</f>
        <v>0</v>
      </c>
      <c r="N31" s="420"/>
      <c r="O31" s="418"/>
      <c r="P31" s="421"/>
    </row>
    <row r="32" spans="1:16" ht="13" x14ac:dyDescent="0.25">
      <c r="A32" s="67"/>
      <c r="B32" s="147" t="s">
        <v>104</v>
      </c>
      <c r="C32" s="414"/>
      <c r="D32" s="423" t="s">
        <v>106</v>
      </c>
      <c r="E32" s="415"/>
      <c r="F32" s="415"/>
      <c r="G32" s="416"/>
      <c r="H32" s="418"/>
      <c r="I32" s="387">
        <f>H32*G32*C32</f>
        <v>0</v>
      </c>
      <c r="J32" s="419"/>
      <c r="K32" s="389">
        <f>J32*G32*C32</f>
        <v>0</v>
      </c>
      <c r="L32" s="419"/>
      <c r="M32" s="401">
        <f t="shared" si="2"/>
        <v>0</v>
      </c>
      <c r="N32" s="420"/>
      <c r="O32" s="418"/>
      <c r="P32" s="421"/>
    </row>
    <row r="33" spans="1:16" ht="13" x14ac:dyDescent="0.25">
      <c r="A33" s="67"/>
      <c r="B33" s="135" t="s">
        <v>105</v>
      </c>
      <c r="C33" s="414"/>
      <c r="D33" s="414"/>
      <c r="E33" s="415"/>
      <c r="F33" s="415"/>
      <c r="G33" s="416"/>
      <c r="H33" s="418"/>
      <c r="I33" s="398">
        <f>SUM(I29:I32)</f>
        <v>0</v>
      </c>
      <c r="J33" s="419"/>
      <c r="K33" s="417">
        <f>SUM(K29:K32)</f>
        <v>0</v>
      </c>
      <c r="L33" s="419"/>
      <c r="M33" s="500">
        <f>SUM(M29:M32)</f>
        <v>0</v>
      </c>
      <c r="N33" s="420"/>
      <c r="O33" s="418"/>
      <c r="P33" s="421"/>
    </row>
    <row r="34" spans="1:16" x14ac:dyDescent="0.25">
      <c r="A34" s="67"/>
      <c r="B34" s="97"/>
      <c r="C34" s="414"/>
      <c r="D34" s="414"/>
      <c r="E34" s="415"/>
      <c r="F34" s="415"/>
      <c r="G34" s="416"/>
      <c r="H34" s="418"/>
      <c r="I34" s="421"/>
      <c r="J34" s="419"/>
      <c r="K34" s="427"/>
      <c r="L34" s="419"/>
      <c r="M34" s="428"/>
      <c r="N34" s="420"/>
      <c r="O34" s="418"/>
      <c r="P34" s="421"/>
    </row>
    <row r="35" spans="1:16" s="525" customFormat="1" ht="15.5" x14ac:dyDescent="0.25">
      <c r="B35" s="516" t="s">
        <v>109</v>
      </c>
      <c r="C35" s="517"/>
      <c r="D35" s="517"/>
      <c r="E35" s="518"/>
      <c r="F35" s="518"/>
      <c r="G35" s="519"/>
      <c r="H35" s="532"/>
      <c r="I35" s="521">
        <f>SUM(I33,I27,I22,I17)</f>
        <v>0</v>
      </c>
      <c r="J35" s="521"/>
      <c r="K35" s="521">
        <f t="shared" ref="K35:M35" si="3">SUM(K33,K27,K22,K17)</f>
        <v>0</v>
      </c>
      <c r="L35" s="521"/>
      <c r="M35" s="521">
        <f t="shared" si="3"/>
        <v>0</v>
      </c>
      <c r="N35" s="523"/>
      <c r="O35" s="533"/>
      <c r="P35" s="521"/>
    </row>
    <row r="36" spans="1:16" s="167" customFormat="1" ht="13" x14ac:dyDescent="0.25">
      <c r="A36" s="157"/>
      <c r="B36" s="158"/>
      <c r="C36" s="429"/>
      <c r="D36" s="429"/>
      <c r="E36" s="430"/>
      <c r="F36" s="430"/>
      <c r="G36" s="431"/>
      <c r="H36" s="432"/>
      <c r="I36" s="433"/>
      <c r="J36" s="434"/>
      <c r="K36" s="435"/>
      <c r="L36" s="434"/>
      <c r="M36" s="436"/>
      <c r="N36" s="437"/>
      <c r="O36" s="438"/>
      <c r="P36" s="433"/>
    </row>
    <row r="37" spans="1:16" s="525" customFormat="1" ht="15.5" x14ac:dyDescent="0.25">
      <c r="B37" s="535" t="s">
        <v>260</v>
      </c>
      <c r="C37" s="490"/>
      <c r="D37" s="490"/>
      <c r="E37" s="491"/>
      <c r="F37" s="491"/>
      <c r="G37" s="492"/>
      <c r="H37" s="493"/>
      <c r="I37" s="494"/>
      <c r="J37" s="495"/>
      <c r="K37" s="496"/>
      <c r="L37" s="495"/>
      <c r="M37" s="497"/>
      <c r="N37" s="498"/>
      <c r="O37" s="499"/>
      <c r="P37" s="494"/>
    </row>
    <row r="38" spans="1:16" ht="13" x14ac:dyDescent="0.25">
      <c r="A38" s="67"/>
      <c r="B38" s="119" t="s">
        <v>112</v>
      </c>
      <c r="C38" s="414"/>
      <c r="D38" s="414"/>
      <c r="E38" s="415"/>
      <c r="F38" s="415"/>
      <c r="G38" s="416"/>
      <c r="H38" s="418"/>
      <c r="I38" s="387"/>
      <c r="J38" s="419"/>
      <c r="K38" s="389"/>
      <c r="L38" s="419"/>
      <c r="M38" s="390"/>
      <c r="N38" s="420"/>
      <c r="O38" s="439"/>
      <c r="P38" s="421"/>
    </row>
    <row r="39" spans="1:16" ht="25" x14ac:dyDescent="0.25">
      <c r="A39" s="67"/>
      <c r="B39" s="97" t="s">
        <v>261</v>
      </c>
      <c r="C39" s="414"/>
      <c r="D39" s="423" t="s">
        <v>119</v>
      </c>
      <c r="E39" s="415"/>
      <c r="F39" s="415"/>
      <c r="G39" s="416"/>
      <c r="H39" s="439"/>
      <c r="I39" s="387">
        <f>H39*G39*C39</f>
        <v>0</v>
      </c>
      <c r="J39" s="440"/>
      <c r="K39" s="389">
        <f t="shared" ref="K39:K44" si="4">J39*G39*C39</f>
        <v>0</v>
      </c>
      <c r="L39" s="440"/>
      <c r="M39" s="390">
        <f t="shared" ref="M39:M44" si="5">I39+K39</f>
        <v>0</v>
      </c>
      <c r="N39" s="420"/>
      <c r="O39" s="439"/>
      <c r="P39" s="421"/>
    </row>
    <row r="40" spans="1:16" x14ac:dyDescent="0.25">
      <c r="A40" s="67"/>
      <c r="B40" s="97" t="s">
        <v>262</v>
      </c>
      <c r="C40" s="414"/>
      <c r="D40" s="423" t="s">
        <v>118</v>
      </c>
      <c r="E40" s="415"/>
      <c r="F40" s="415"/>
      <c r="G40" s="416"/>
      <c r="H40" s="439"/>
      <c r="I40" s="387">
        <f t="shared" ref="I40:I44" si="6">H40*G40*C40</f>
        <v>0</v>
      </c>
      <c r="J40" s="440"/>
      <c r="K40" s="389">
        <f t="shared" si="4"/>
        <v>0</v>
      </c>
      <c r="L40" s="440"/>
      <c r="M40" s="390">
        <f t="shared" si="5"/>
        <v>0</v>
      </c>
      <c r="N40" s="420"/>
      <c r="O40" s="439"/>
      <c r="P40" s="421"/>
    </row>
    <row r="41" spans="1:16" x14ac:dyDescent="0.25">
      <c r="A41" s="67"/>
      <c r="B41" s="97" t="s">
        <v>263</v>
      </c>
      <c r="C41" s="414"/>
      <c r="D41" s="423" t="s">
        <v>127</v>
      </c>
      <c r="E41" s="415"/>
      <c r="F41" s="415"/>
      <c r="G41" s="416"/>
      <c r="H41" s="439"/>
      <c r="I41" s="387">
        <f t="shared" si="6"/>
        <v>0</v>
      </c>
      <c r="J41" s="440"/>
      <c r="K41" s="389">
        <f t="shared" si="4"/>
        <v>0</v>
      </c>
      <c r="L41" s="440"/>
      <c r="M41" s="390">
        <f t="shared" si="5"/>
        <v>0</v>
      </c>
      <c r="N41" s="420"/>
      <c r="O41" s="439"/>
      <c r="P41" s="421"/>
    </row>
    <row r="42" spans="1:16" ht="25" x14ac:dyDescent="0.25">
      <c r="A42" s="67"/>
      <c r="B42" s="97" t="s">
        <v>264</v>
      </c>
      <c r="C42" s="414"/>
      <c r="D42" s="423" t="s">
        <v>107</v>
      </c>
      <c r="E42" s="415"/>
      <c r="F42" s="415"/>
      <c r="G42" s="416"/>
      <c r="H42" s="439"/>
      <c r="I42" s="387">
        <f t="shared" si="6"/>
        <v>0</v>
      </c>
      <c r="J42" s="440"/>
      <c r="K42" s="389">
        <f t="shared" si="4"/>
        <v>0</v>
      </c>
      <c r="L42" s="440"/>
      <c r="M42" s="390">
        <f t="shared" si="5"/>
        <v>0</v>
      </c>
      <c r="N42" s="420"/>
      <c r="O42" s="439"/>
      <c r="P42" s="421"/>
    </row>
    <row r="43" spans="1:16" x14ac:dyDescent="0.25">
      <c r="A43" s="67"/>
      <c r="B43" s="97" t="s">
        <v>265</v>
      </c>
      <c r="C43" s="414"/>
      <c r="D43" s="423" t="s">
        <v>128</v>
      </c>
      <c r="E43" s="415"/>
      <c r="F43" s="415"/>
      <c r="G43" s="416"/>
      <c r="H43" s="439"/>
      <c r="I43" s="387">
        <f t="shared" si="6"/>
        <v>0</v>
      </c>
      <c r="J43" s="440"/>
      <c r="K43" s="389">
        <f t="shared" si="4"/>
        <v>0</v>
      </c>
      <c r="L43" s="440"/>
      <c r="M43" s="390">
        <f t="shared" si="5"/>
        <v>0</v>
      </c>
      <c r="N43" s="420"/>
      <c r="O43" s="439"/>
      <c r="P43" s="421"/>
    </row>
    <row r="44" spans="1:16" x14ac:dyDescent="0.25">
      <c r="A44" s="67"/>
      <c r="B44" s="97" t="s">
        <v>266</v>
      </c>
      <c r="C44" s="414"/>
      <c r="D44" s="423" t="s">
        <v>129</v>
      </c>
      <c r="E44" s="415"/>
      <c r="F44" s="415"/>
      <c r="G44" s="416"/>
      <c r="H44" s="439"/>
      <c r="I44" s="387">
        <f t="shared" si="6"/>
        <v>0</v>
      </c>
      <c r="J44" s="440"/>
      <c r="K44" s="389">
        <f t="shared" si="4"/>
        <v>0</v>
      </c>
      <c r="L44" s="440"/>
      <c r="M44" s="390">
        <f t="shared" si="5"/>
        <v>0</v>
      </c>
      <c r="N44" s="420"/>
      <c r="O44" s="439"/>
      <c r="P44" s="421"/>
    </row>
    <row r="45" spans="1:16" ht="13" x14ac:dyDescent="0.25">
      <c r="A45" s="67"/>
      <c r="B45" s="135" t="s">
        <v>120</v>
      </c>
      <c r="C45" s="414"/>
      <c r="D45" s="414"/>
      <c r="E45" s="415"/>
      <c r="F45" s="415"/>
      <c r="G45" s="441"/>
      <c r="H45" s="439"/>
      <c r="I45" s="398">
        <f>SUM(I39:I44)</f>
        <v>0</v>
      </c>
      <c r="J45" s="440"/>
      <c r="K45" s="400">
        <f>SUM(K39:K44)</f>
        <v>0</v>
      </c>
      <c r="L45" s="440"/>
      <c r="M45" s="502">
        <f>SUM(M39:M44)</f>
        <v>0</v>
      </c>
      <c r="N45" s="420"/>
      <c r="O45" s="439"/>
      <c r="P45" s="421"/>
    </row>
    <row r="46" spans="1:16" x14ac:dyDescent="0.25">
      <c r="A46" s="67"/>
      <c r="B46" s="181"/>
      <c r="C46" s="414"/>
      <c r="D46" s="414"/>
      <c r="E46" s="415"/>
      <c r="F46" s="415"/>
      <c r="G46" s="441"/>
      <c r="H46" s="439"/>
      <c r="I46" s="387"/>
      <c r="J46" s="440"/>
      <c r="K46" s="389"/>
      <c r="L46" s="440"/>
      <c r="M46" s="390"/>
      <c r="N46" s="420"/>
      <c r="O46" s="439"/>
      <c r="P46" s="421"/>
    </row>
    <row r="47" spans="1:16" ht="13" x14ac:dyDescent="0.25">
      <c r="A47" s="67"/>
      <c r="B47" s="119" t="s">
        <v>126</v>
      </c>
      <c r="C47" s="414"/>
      <c r="D47" s="414"/>
      <c r="E47" s="415"/>
      <c r="F47" s="415"/>
      <c r="G47" s="416"/>
      <c r="H47" s="418"/>
      <c r="I47" s="387"/>
      <c r="J47" s="419"/>
      <c r="K47" s="389"/>
      <c r="L47" s="419"/>
      <c r="M47" s="390"/>
      <c r="N47" s="420"/>
      <c r="O47" s="439"/>
      <c r="P47" s="421"/>
    </row>
    <row r="48" spans="1:16" x14ac:dyDescent="0.25">
      <c r="A48" s="67"/>
      <c r="B48" s="97" t="s">
        <v>123</v>
      </c>
      <c r="C48" s="414"/>
      <c r="D48" s="423" t="s">
        <v>106</v>
      </c>
      <c r="E48" s="415"/>
      <c r="F48" s="415"/>
      <c r="G48" s="416"/>
      <c r="H48" s="439"/>
      <c r="I48" s="387">
        <f>H48*G48*C48</f>
        <v>0</v>
      </c>
      <c r="J48" s="440"/>
      <c r="K48" s="389">
        <f>J48*G48*C48</f>
        <v>0</v>
      </c>
      <c r="L48" s="440"/>
      <c r="M48" s="390">
        <f>I48+K48</f>
        <v>0</v>
      </c>
      <c r="N48" s="420"/>
      <c r="O48" s="439"/>
      <c r="P48" s="421"/>
    </row>
    <row r="49" spans="1:16" x14ac:dyDescent="0.25">
      <c r="A49" s="67"/>
      <c r="B49" s="97" t="s">
        <v>124</v>
      </c>
      <c r="C49" s="414"/>
      <c r="D49" s="423" t="s">
        <v>106</v>
      </c>
      <c r="E49" s="415"/>
      <c r="F49" s="415"/>
      <c r="G49" s="416"/>
      <c r="H49" s="439"/>
      <c r="I49" s="387">
        <f>H49*G49*C49</f>
        <v>0</v>
      </c>
      <c r="J49" s="440"/>
      <c r="K49" s="389">
        <f>J49*G49*C49</f>
        <v>0</v>
      </c>
      <c r="L49" s="440"/>
      <c r="M49" s="390">
        <f>I49+K49</f>
        <v>0</v>
      </c>
      <c r="N49" s="420"/>
      <c r="O49" s="439"/>
      <c r="P49" s="421"/>
    </row>
    <row r="50" spans="1:16" x14ac:dyDescent="0.25">
      <c r="A50" s="67"/>
      <c r="B50" s="147" t="s">
        <v>125</v>
      </c>
      <c r="C50" s="414"/>
      <c r="D50" s="423" t="s">
        <v>106</v>
      </c>
      <c r="E50" s="415"/>
      <c r="F50" s="415"/>
      <c r="G50" s="416"/>
      <c r="H50" s="439"/>
      <c r="I50" s="387">
        <f>H50*G50*C50</f>
        <v>0</v>
      </c>
      <c r="J50" s="440"/>
      <c r="K50" s="389">
        <f>J50*G50*C50</f>
        <v>0</v>
      </c>
      <c r="L50" s="440"/>
      <c r="M50" s="390">
        <f>I50+K50</f>
        <v>0</v>
      </c>
      <c r="N50" s="420"/>
      <c r="O50" s="439"/>
      <c r="P50" s="421"/>
    </row>
    <row r="51" spans="1:16" ht="13" x14ac:dyDescent="0.25">
      <c r="A51" s="67"/>
      <c r="B51" s="135" t="s">
        <v>105</v>
      </c>
      <c r="C51" s="414"/>
      <c r="D51" s="414"/>
      <c r="E51" s="415"/>
      <c r="F51" s="415"/>
      <c r="G51" s="416"/>
      <c r="H51" s="418"/>
      <c r="I51" s="398">
        <f>SUM(I47:I50)</f>
        <v>0</v>
      </c>
      <c r="J51" s="419"/>
      <c r="K51" s="400">
        <f>SUM(K48:K50)</f>
        <v>0</v>
      </c>
      <c r="L51" s="419"/>
      <c r="M51" s="502">
        <f>SUM(M48:M50)</f>
        <v>0</v>
      </c>
      <c r="N51" s="420"/>
      <c r="O51" s="439"/>
      <c r="P51" s="421"/>
    </row>
    <row r="52" spans="1:16" ht="13" x14ac:dyDescent="0.25">
      <c r="A52" s="67"/>
      <c r="B52" s="135"/>
      <c r="C52" s="414"/>
      <c r="D52" s="414"/>
      <c r="E52" s="415"/>
      <c r="F52" s="415"/>
      <c r="G52" s="416"/>
      <c r="H52" s="418"/>
      <c r="I52" s="387"/>
      <c r="J52" s="419"/>
      <c r="K52" s="389"/>
      <c r="L52" s="419"/>
      <c r="M52" s="390"/>
      <c r="N52" s="420"/>
      <c r="O52" s="439"/>
      <c r="P52" s="421"/>
    </row>
    <row r="53" spans="1:16" s="525" customFormat="1" ht="15.5" x14ac:dyDescent="0.25">
      <c r="B53" s="516" t="s">
        <v>121</v>
      </c>
      <c r="C53" s="517"/>
      <c r="D53" s="517"/>
      <c r="E53" s="518"/>
      <c r="F53" s="518"/>
      <c r="G53" s="519"/>
      <c r="H53" s="520"/>
      <c r="I53" s="521">
        <f>SUM(I45,I51)</f>
        <v>0</v>
      </c>
      <c r="J53" s="522"/>
      <c r="K53" s="527">
        <f>SUM(K45,K51)</f>
        <v>0</v>
      </c>
      <c r="L53" s="522"/>
      <c r="M53" s="521">
        <f>SUM(M45,M51)</f>
        <v>0</v>
      </c>
      <c r="N53" s="523"/>
      <c r="O53" s="524"/>
      <c r="P53" s="521"/>
    </row>
    <row r="54" spans="1:16" s="167" customFormat="1" ht="13" x14ac:dyDescent="0.25">
      <c r="A54" s="157"/>
      <c r="B54" s="158"/>
      <c r="C54" s="429"/>
      <c r="D54" s="429"/>
      <c r="E54" s="430"/>
      <c r="F54" s="430"/>
      <c r="G54" s="431"/>
      <c r="H54" s="442"/>
      <c r="I54" s="433"/>
      <c r="J54" s="443"/>
      <c r="K54" s="435"/>
      <c r="L54" s="443"/>
      <c r="M54" s="436"/>
      <c r="N54" s="437"/>
      <c r="O54" s="444"/>
      <c r="P54" s="433"/>
    </row>
    <row r="55" spans="1:16" s="525" customFormat="1" ht="15.5" x14ac:dyDescent="0.25">
      <c r="B55" s="535" t="s">
        <v>130</v>
      </c>
      <c r="C55" s="490"/>
      <c r="D55" s="490"/>
      <c r="E55" s="491"/>
      <c r="F55" s="491"/>
      <c r="G55" s="492"/>
      <c r="H55" s="493"/>
      <c r="I55" s="494"/>
      <c r="J55" s="495"/>
      <c r="K55" s="496"/>
      <c r="L55" s="495"/>
      <c r="M55" s="497"/>
      <c r="N55" s="498"/>
      <c r="O55" s="499"/>
      <c r="P55" s="494"/>
    </row>
    <row r="56" spans="1:16" s="167" customFormat="1" ht="15.5" x14ac:dyDescent="0.25">
      <c r="A56" s="157"/>
      <c r="B56" s="188" t="s">
        <v>134</v>
      </c>
      <c r="C56" s="445"/>
      <c r="D56" s="445"/>
      <c r="E56" s="446"/>
      <c r="F56" s="446"/>
      <c r="G56" s="447"/>
      <c r="H56" s="448"/>
      <c r="I56" s="449"/>
      <c r="J56" s="450"/>
      <c r="K56" s="451"/>
      <c r="L56" s="450"/>
      <c r="M56" s="452"/>
      <c r="N56" s="453"/>
      <c r="O56" s="454"/>
      <c r="P56" s="449"/>
    </row>
    <row r="57" spans="1:16" s="167" customFormat="1" ht="41" customHeight="1" x14ac:dyDescent="0.25">
      <c r="A57" s="157"/>
      <c r="B57" s="97" t="s">
        <v>138</v>
      </c>
      <c r="C57" s="414"/>
      <c r="D57" s="423"/>
      <c r="E57" s="446"/>
      <c r="F57" s="446"/>
      <c r="G57" s="447"/>
      <c r="H57" s="448"/>
      <c r="I57" s="449"/>
      <c r="J57" s="450"/>
      <c r="K57" s="451"/>
      <c r="L57" s="450"/>
      <c r="M57" s="452"/>
      <c r="N57" s="453"/>
      <c r="O57" s="454"/>
      <c r="P57" s="449"/>
    </row>
    <row r="58" spans="1:16" s="167" customFormat="1" ht="15.5" x14ac:dyDescent="0.25">
      <c r="A58" s="157"/>
      <c r="B58" s="198" t="s">
        <v>135</v>
      </c>
      <c r="C58" s="414"/>
      <c r="D58" s="423" t="s">
        <v>61</v>
      </c>
      <c r="E58" s="446"/>
      <c r="F58" s="446"/>
      <c r="G58" s="447"/>
      <c r="H58" s="448"/>
      <c r="I58" s="387">
        <f>H58*G58*C58</f>
        <v>0</v>
      </c>
      <c r="J58" s="450"/>
      <c r="K58" s="389">
        <f>J58*G58*C58</f>
        <v>0</v>
      </c>
      <c r="L58" s="450"/>
      <c r="M58" s="390">
        <f>I58+K58</f>
        <v>0</v>
      </c>
      <c r="N58" s="453"/>
      <c r="O58" s="454"/>
      <c r="P58" s="449"/>
    </row>
    <row r="59" spans="1:16" s="167" customFormat="1" ht="15.5" x14ac:dyDescent="0.25">
      <c r="A59" s="157"/>
      <c r="B59" s="198" t="s">
        <v>136</v>
      </c>
      <c r="C59" s="414"/>
      <c r="D59" s="423" t="s">
        <v>61</v>
      </c>
      <c r="E59" s="446"/>
      <c r="F59" s="446"/>
      <c r="G59" s="447"/>
      <c r="H59" s="448"/>
      <c r="I59" s="387">
        <f>H59*G59*C59</f>
        <v>0</v>
      </c>
      <c r="J59" s="450"/>
      <c r="K59" s="389">
        <f>J59*G59*C59</f>
        <v>0</v>
      </c>
      <c r="L59" s="450"/>
      <c r="M59" s="390">
        <f>I59+K59</f>
        <v>0</v>
      </c>
      <c r="N59" s="453"/>
      <c r="O59" s="454"/>
      <c r="P59" s="449"/>
    </row>
    <row r="60" spans="1:16" s="167" customFormat="1" ht="15.5" x14ac:dyDescent="0.25">
      <c r="A60" s="157"/>
      <c r="B60" s="199" t="s">
        <v>137</v>
      </c>
      <c r="C60" s="414"/>
      <c r="D60" s="423" t="s">
        <v>61</v>
      </c>
      <c r="E60" s="446"/>
      <c r="F60" s="446"/>
      <c r="G60" s="447"/>
      <c r="H60" s="448"/>
      <c r="I60" s="387">
        <f>H60*G60*C60</f>
        <v>0</v>
      </c>
      <c r="J60" s="450"/>
      <c r="K60" s="389">
        <f>J60*G60*C60</f>
        <v>0</v>
      </c>
      <c r="L60" s="450"/>
      <c r="M60" s="390">
        <f>I60+K60</f>
        <v>0</v>
      </c>
      <c r="N60" s="453"/>
      <c r="O60" s="454"/>
      <c r="P60" s="449"/>
    </row>
    <row r="61" spans="1:16" s="167" customFormat="1" ht="53.5" customHeight="1" x14ac:dyDescent="0.25">
      <c r="A61" s="157"/>
      <c r="B61" s="97" t="s">
        <v>267</v>
      </c>
      <c r="C61" s="414"/>
      <c r="D61" s="423"/>
      <c r="E61" s="446"/>
      <c r="F61" s="446"/>
      <c r="G61" s="447"/>
      <c r="H61" s="448"/>
      <c r="I61" s="449"/>
      <c r="J61" s="450"/>
      <c r="K61" s="451"/>
      <c r="L61" s="450"/>
      <c r="M61" s="452"/>
      <c r="N61" s="453"/>
      <c r="O61" s="454"/>
      <c r="P61" s="449"/>
    </row>
    <row r="62" spans="1:16" s="167" customFormat="1" ht="15.5" x14ac:dyDescent="0.25">
      <c r="A62" s="157"/>
      <c r="B62" s="198" t="s">
        <v>140</v>
      </c>
      <c r="C62" s="414"/>
      <c r="D62" s="423" t="s">
        <v>61</v>
      </c>
      <c r="E62" s="446"/>
      <c r="F62" s="446"/>
      <c r="G62" s="447"/>
      <c r="H62" s="448"/>
      <c r="I62" s="387">
        <f>H62*G62*C62</f>
        <v>0</v>
      </c>
      <c r="J62" s="450"/>
      <c r="K62" s="389">
        <f>J62*G62*C62</f>
        <v>0</v>
      </c>
      <c r="L62" s="450"/>
      <c r="M62" s="390">
        <f>I62+K62</f>
        <v>0</v>
      </c>
      <c r="N62" s="453"/>
      <c r="O62" s="454"/>
      <c r="P62" s="449"/>
    </row>
    <row r="63" spans="1:16" s="167" customFormat="1" ht="15.5" x14ac:dyDescent="0.25">
      <c r="A63" s="157"/>
      <c r="B63" s="198" t="s">
        <v>141</v>
      </c>
      <c r="C63" s="414"/>
      <c r="D63" s="423" t="s">
        <v>61</v>
      </c>
      <c r="E63" s="446"/>
      <c r="F63" s="446"/>
      <c r="G63" s="447"/>
      <c r="H63" s="448"/>
      <c r="I63" s="387">
        <f>H63*G63*C63</f>
        <v>0</v>
      </c>
      <c r="J63" s="450"/>
      <c r="K63" s="389">
        <f>J63*G63*C63</f>
        <v>0</v>
      </c>
      <c r="L63" s="450"/>
      <c r="M63" s="390">
        <f>I63+K63</f>
        <v>0</v>
      </c>
      <c r="N63" s="453"/>
      <c r="O63" s="454"/>
      <c r="P63" s="449"/>
    </row>
    <row r="64" spans="1:16" s="167" customFormat="1" ht="15.5" x14ac:dyDescent="0.25">
      <c r="A64" s="157"/>
      <c r="B64" s="199" t="s">
        <v>142</v>
      </c>
      <c r="C64" s="414"/>
      <c r="D64" s="423" t="s">
        <v>61</v>
      </c>
      <c r="E64" s="446"/>
      <c r="F64" s="446"/>
      <c r="G64" s="447"/>
      <c r="H64" s="448"/>
      <c r="I64" s="387">
        <f>H64*G64*C64</f>
        <v>0</v>
      </c>
      <c r="J64" s="450"/>
      <c r="K64" s="389">
        <f>J64*G64*C64</f>
        <v>0</v>
      </c>
      <c r="L64" s="450"/>
      <c r="M64" s="390">
        <f>I64+K64</f>
        <v>0</v>
      </c>
      <c r="N64" s="453"/>
      <c r="O64" s="454"/>
      <c r="P64" s="449"/>
    </row>
    <row r="65" spans="1:16" s="167" customFormat="1" ht="33.5" customHeight="1" x14ac:dyDescent="0.25">
      <c r="A65" s="157"/>
      <c r="B65" s="97" t="s">
        <v>268</v>
      </c>
      <c r="C65" s="414"/>
      <c r="D65" s="423"/>
      <c r="E65" s="446"/>
      <c r="F65" s="446"/>
      <c r="G65" s="447"/>
      <c r="H65" s="448"/>
      <c r="I65" s="449"/>
      <c r="J65" s="450"/>
      <c r="K65" s="451"/>
      <c r="L65" s="450"/>
      <c r="M65" s="452"/>
      <c r="N65" s="453"/>
      <c r="O65" s="454"/>
      <c r="P65" s="449"/>
    </row>
    <row r="66" spans="1:16" s="167" customFormat="1" ht="15.5" x14ac:dyDescent="0.25">
      <c r="A66" s="157"/>
      <c r="B66" s="198" t="s">
        <v>143</v>
      </c>
      <c r="C66" s="445"/>
      <c r="D66" s="455" t="s">
        <v>152</v>
      </c>
      <c r="E66" s="446"/>
      <c r="F66" s="446"/>
      <c r="G66" s="447"/>
      <c r="H66" s="448"/>
      <c r="I66" s="387">
        <f>H66*G66*C66</f>
        <v>0</v>
      </c>
      <c r="J66" s="450"/>
      <c r="K66" s="389">
        <f>J66*G66*C66</f>
        <v>0</v>
      </c>
      <c r="L66" s="450"/>
      <c r="M66" s="390">
        <f>I66+K66</f>
        <v>0</v>
      </c>
      <c r="N66" s="453"/>
      <c r="O66" s="454"/>
      <c r="P66" s="449"/>
    </row>
    <row r="67" spans="1:16" x14ac:dyDescent="0.25">
      <c r="B67" s="198" t="s">
        <v>144</v>
      </c>
      <c r="C67" s="414"/>
      <c r="D67" s="456" t="s">
        <v>152</v>
      </c>
      <c r="E67" s="415"/>
      <c r="F67" s="415"/>
      <c r="G67" s="416"/>
      <c r="H67" s="418"/>
      <c r="I67" s="387">
        <f>H67*G67*C67</f>
        <v>0</v>
      </c>
      <c r="J67" s="419"/>
      <c r="K67" s="389">
        <f>J67*G67*C67</f>
        <v>0</v>
      </c>
      <c r="L67" s="419"/>
      <c r="M67" s="390">
        <f>I67+K67</f>
        <v>0</v>
      </c>
      <c r="N67" s="420"/>
      <c r="O67" s="418"/>
      <c r="P67" s="421"/>
    </row>
    <row r="68" spans="1:16" ht="13" x14ac:dyDescent="0.25">
      <c r="A68" s="62"/>
      <c r="B68" s="135" t="s">
        <v>147</v>
      </c>
      <c r="C68" s="414"/>
      <c r="D68" s="414"/>
      <c r="E68" s="415"/>
      <c r="F68" s="415"/>
      <c r="G68" s="457"/>
      <c r="H68" s="418"/>
      <c r="I68" s="457">
        <f>SUM(I58:I60,I62:I64,I66:I67)</f>
        <v>0</v>
      </c>
      <c r="J68" s="457"/>
      <c r="K68" s="457">
        <f t="shared" ref="K68:M68" si="7">SUM(K58:K60,K62:K64,K66:K67)</f>
        <v>0</v>
      </c>
      <c r="L68" s="457"/>
      <c r="M68" s="545">
        <f t="shared" si="7"/>
        <v>0</v>
      </c>
      <c r="N68" s="420"/>
      <c r="O68" s="418"/>
      <c r="P68" s="421"/>
    </row>
    <row r="69" spans="1:16" ht="13" x14ac:dyDescent="0.25">
      <c r="A69" s="62"/>
      <c r="B69" s="135"/>
      <c r="C69" s="414"/>
      <c r="D69" s="414"/>
      <c r="E69" s="415"/>
      <c r="F69" s="415"/>
      <c r="G69" s="416"/>
      <c r="H69" s="418"/>
      <c r="I69" s="421"/>
      <c r="J69" s="419"/>
      <c r="K69" s="427"/>
      <c r="L69" s="419"/>
      <c r="M69" s="428"/>
      <c r="N69" s="420"/>
      <c r="O69" s="418"/>
      <c r="P69" s="421"/>
    </row>
    <row r="70" spans="1:16" ht="13" x14ac:dyDescent="0.25">
      <c r="A70" s="62"/>
      <c r="B70" s="188" t="s">
        <v>148</v>
      </c>
      <c r="C70" s="414"/>
      <c r="D70" s="414"/>
      <c r="E70" s="415"/>
      <c r="F70" s="415"/>
      <c r="G70" s="416"/>
      <c r="H70" s="418"/>
      <c r="I70" s="421"/>
      <c r="J70" s="419"/>
      <c r="K70" s="427"/>
      <c r="L70" s="419"/>
      <c r="M70" s="428"/>
      <c r="N70" s="420"/>
      <c r="O70" s="418"/>
      <c r="P70" s="421"/>
    </row>
    <row r="71" spans="1:16" ht="25" x14ac:dyDescent="0.25">
      <c r="A71" s="62"/>
      <c r="B71" s="97" t="s">
        <v>269</v>
      </c>
      <c r="C71" s="414"/>
      <c r="D71" s="414"/>
      <c r="E71" s="415"/>
      <c r="F71" s="415"/>
      <c r="G71" s="416"/>
      <c r="H71" s="418"/>
      <c r="I71" s="387"/>
      <c r="J71" s="419"/>
      <c r="K71" s="427"/>
      <c r="L71" s="419"/>
      <c r="M71" s="428"/>
      <c r="N71" s="420"/>
      <c r="O71" s="418"/>
      <c r="P71" s="421"/>
    </row>
    <row r="72" spans="1:16" x14ac:dyDescent="0.25">
      <c r="A72" s="62"/>
      <c r="B72" s="198" t="s">
        <v>156</v>
      </c>
      <c r="C72" s="414"/>
      <c r="D72" s="423" t="s">
        <v>154</v>
      </c>
      <c r="E72" s="415"/>
      <c r="F72" s="415"/>
      <c r="G72" s="416"/>
      <c r="H72" s="418"/>
      <c r="I72" s="387">
        <f>H72*G72*C72</f>
        <v>0</v>
      </c>
      <c r="J72" s="419"/>
      <c r="K72" s="389">
        <f>J72*G72*C72</f>
        <v>0</v>
      </c>
      <c r="L72" s="419"/>
      <c r="M72" s="390">
        <f>I72+K72</f>
        <v>0</v>
      </c>
      <c r="N72" s="420"/>
      <c r="O72" s="418"/>
      <c r="P72" s="421"/>
    </row>
    <row r="73" spans="1:16" x14ac:dyDescent="0.25">
      <c r="A73" s="62"/>
      <c r="B73" s="198" t="s">
        <v>157</v>
      </c>
      <c r="C73" s="414"/>
      <c r="D73" s="423" t="s">
        <v>154</v>
      </c>
      <c r="E73" s="415"/>
      <c r="F73" s="415"/>
      <c r="G73" s="416"/>
      <c r="H73" s="418"/>
      <c r="I73" s="387">
        <f>H73*G73*C73</f>
        <v>0</v>
      </c>
      <c r="J73" s="419"/>
      <c r="K73" s="389">
        <f>J73*G73*C73</f>
        <v>0</v>
      </c>
      <c r="L73" s="419"/>
      <c r="M73" s="390">
        <f>I73+K73</f>
        <v>0</v>
      </c>
      <c r="N73" s="420"/>
      <c r="O73" s="418"/>
      <c r="P73" s="421"/>
    </row>
    <row r="74" spans="1:16" x14ac:dyDescent="0.25">
      <c r="A74" s="62"/>
      <c r="B74" s="199" t="s">
        <v>162</v>
      </c>
      <c r="C74" s="414"/>
      <c r="D74" s="423" t="s">
        <v>154</v>
      </c>
      <c r="E74" s="415"/>
      <c r="F74" s="415"/>
      <c r="G74" s="416"/>
      <c r="H74" s="418"/>
      <c r="I74" s="387">
        <f>H74*G74*C74</f>
        <v>0</v>
      </c>
      <c r="J74" s="419"/>
      <c r="K74" s="389">
        <f>J74*G74*C74</f>
        <v>0</v>
      </c>
      <c r="L74" s="419"/>
      <c r="M74" s="390">
        <f>I74+K74</f>
        <v>0</v>
      </c>
      <c r="N74" s="420"/>
      <c r="O74" s="418"/>
      <c r="P74" s="421"/>
    </row>
    <row r="75" spans="1:16" ht="13" x14ac:dyDescent="0.25">
      <c r="A75" s="62"/>
      <c r="B75" s="135" t="s">
        <v>151</v>
      </c>
      <c r="C75" s="414"/>
      <c r="D75" s="414"/>
      <c r="E75" s="415"/>
      <c r="F75" s="415"/>
      <c r="G75" s="457"/>
      <c r="H75" s="418"/>
      <c r="I75" s="378">
        <f>SUM(I71:I74)</f>
        <v>0</v>
      </c>
      <c r="J75" s="419"/>
      <c r="K75" s="457">
        <f>SUM(K72:K74)</f>
        <v>0</v>
      </c>
      <c r="L75" s="419"/>
      <c r="M75" s="503">
        <f>SUM(M72:M74)</f>
        <v>0</v>
      </c>
      <c r="N75" s="420"/>
      <c r="O75" s="418"/>
      <c r="P75" s="421"/>
    </row>
    <row r="76" spans="1:16" ht="13" x14ac:dyDescent="0.25">
      <c r="A76" s="62"/>
      <c r="B76" s="97"/>
      <c r="C76" s="414"/>
      <c r="D76" s="414"/>
      <c r="E76" s="415"/>
      <c r="F76" s="415"/>
      <c r="G76" s="416"/>
      <c r="H76" s="418"/>
      <c r="I76" s="378"/>
      <c r="J76" s="419"/>
      <c r="K76" s="427"/>
      <c r="L76" s="419"/>
      <c r="M76" s="428"/>
      <c r="N76" s="420"/>
      <c r="O76" s="418"/>
      <c r="P76" s="421"/>
    </row>
    <row r="77" spans="1:16" ht="13" x14ac:dyDescent="0.25">
      <c r="A77" s="62"/>
      <c r="B77" s="204" t="s">
        <v>158</v>
      </c>
      <c r="C77" s="458"/>
      <c r="D77" s="458"/>
      <c r="E77" s="415"/>
      <c r="F77" s="415"/>
      <c r="G77" s="416"/>
      <c r="H77" s="418"/>
      <c r="I77" s="387"/>
      <c r="J77" s="419"/>
      <c r="K77" s="427"/>
      <c r="L77" s="419"/>
      <c r="M77" s="428"/>
      <c r="N77" s="420"/>
      <c r="O77" s="418"/>
      <c r="P77" s="421"/>
    </row>
    <row r="78" spans="1:16" x14ac:dyDescent="0.25">
      <c r="A78" s="62"/>
      <c r="B78" s="205" t="s">
        <v>159</v>
      </c>
      <c r="C78" s="459"/>
      <c r="D78" s="459" t="s">
        <v>106</v>
      </c>
      <c r="E78" s="415"/>
      <c r="F78" s="415"/>
      <c r="G78" s="416"/>
      <c r="H78" s="418"/>
      <c r="I78" s="387">
        <f>H78*G78*C78</f>
        <v>0</v>
      </c>
      <c r="J78" s="419"/>
      <c r="K78" s="389">
        <f>J78*G78*C78</f>
        <v>0</v>
      </c>
      <c r="L78" s="419"/>
      <c r="M78" s="390">
        <f>I78+K78</f>
        <v>0</v>
      </c>
      <c r="N78" s="420"/>
      <c r="O78" s="418"/>
      <c r="P78" s="421"/>
    </row>
    <row r="79" spans="1:16" x14ac:dyDescent="0.25">
      <c r="A79" s="62"/>
      <c r="B79" s="205" t="s">
        <v>160</v>
      </c>
      <c r="C79" s="459"/>
      <c r="D79" s="459" t="s">
        <v>106</v>
      </c>
      <c r="E79" s="415"/>
      <c r="F79" s="415"/>
      <c r="G79" s="416"/>
      <c r="H79" s="418"/>
      <c r="I79" s="387">
        <f>H79*G79*C79</f>
        <v>0</v>
      </c>
      <c r="J79" s="419"/>
      <c r="K79" s="389">
        <f>J79*G79*C79</f>
        <v>0</v>
      </c>
      <c r="L79" s="460"/>
      <c r="M79" s="390">
        <f>I79+K79</f>
        <v>0</v>
      </c>
      <c r="N79" s="420"/>
      <c r="O79" s="418"/>
      <c r="P79" s="421"/>
    </row>
    <row r="80" spans="1:16" x14ac:dyDescent="0.25">
      <c r="A80" s="62"/>
      <c r="B80" s="205" t="s">
        <v>161</v>
      </c>
      <c r="C80" s="459"/>
      <c r="D80" s="459" t="s">
        <v>106</v>
      </c>
      <c r="E80" s="415"/>
      <c r="F80" s="415"/>
      <c r="G80" s="416"/>
      <c r="H80" s="418"/>
      <c r="I80" s="387">
        <f>H80*G80*C80</f>
        <v>0</v>
      </c>
      <c r="J80" s="419"/>
      <c r="K80" s="389">
        <f>J80*G80*C80</f>
        <v>0</v>
      </c>
      <c r="L80" s="419"/>
      <c r="M80" s="390">
        <f>I80+K80</f>
        <v>0</v>
      </c>
      <c r="N80" s="420"/>
      <c r="O80" s="418"/>
      <c r="P80" s="421"/>
    </row>
    <row r="81" spans="1:16" ht="13" x14ac:dyDescent="0.25">
      <c r="A81" s="62"/>
      <c r="B81" s="207" t="s">
        <v>105</v>
      </c>
      <c r="C81" s="459"/>
      <c r="D81" s="459"/>
      <c r="E81" s="415"/>
      <c r="F81" s="415"/>
      <c r="G81" s="457"/>
      <c r="H81" s="418"/>
      <c r="I81" s="378">
        <f>SUM(I77:I80)</f>
        <v>0</v>
      </c>
      <c r="J81" s="419"/>
      <c r="K81" s="457">
        <f>SUM(K78:K80)</f>
        <v>0</v>
      </c>
      <c r="L81" s="419"/>
      <c r="M81" s="503">
        <f>SUM(M78:M80)</f>
        <v>0</v>
      </c>
      <c r="N81" s="420"/>
      <c r="O81" s="418"/>
      <c r="P81" s="421"/>
    </row>
    <row r="82" spans="1:16" x14ac:dyDescent="0.25">
      <c r="A82" s="50"/>
      <c r="B82" s="208"/>
      <c r="C82" s="414"/>
      <c r="D82" s="414"/>
      <c r="E82" s="415"/>
      <c r="F82" s="415"/>
      <c r="G82" s="416"/>
      <c r="H82" s="418"/>
      <c r="I82" s="421"/>
      <c r="J82" s="419"/>
      <c r="K82" s="427"/>
      <c r="L82" s="419"/>
      <c r="M82" s="428"/>
      <c r="N82" s="420"/>
      <c r="O82" s="461"/>
      <c r="P82" s="421"/>
    </row>
    <row r="83" spans="1:16" s="525" customFormat="1" ht="15.5" x14ac:dyDescent="0.25">
      <c r="A83" s="216"/>
      <c r="B83" s="531" t="s">
        <v>164</v>
      </c>
      <c r="C83" s="517"/>
      <c r="D83" s="517"/>
      <c r="E83" s="518"/>
      <c r="F83" s="518"/>
      <c r="G83" s="519"/>
      <c r="H83" s="520"/>
      <c r="I83" s="521">
        <f>SUM(I68,I75,I81)</f>
        <v>0</v>
      </c>
      <c r="J83" s="522"/>
      <c r="K83" s="527">
        <f>SUM(K68,K75,K81)</f>
        <v>0</v>
      </c>
      <c r="L83" s="522"/>
      <c r="M83" s="521">
        <f>SUM(M68,M75,M81)</f>
        <v>0</v>
      </c>
      <c r="N83" s="523"/>
      <c r="O83" s="524"/>
      <c r="P83" s="521"/>
    </row>
    <row r="84" spans="1:16" s="167" customFormat="1" ht="18" x14ac:dyDescent="0.25">
      <c r="A84" s="212"/>
      <c r="B84" s="213"/>
      <c r="C84" s="429"/>
      <c r="D84" s="429"/>
      <c r="E84" s="430"/>
      <c r="F84" s="430"/>
      <c r="G84" s="431"/>
      <c r="H84" s="442"/>
      <c r="I84" s="433"/>
      <c r="J84" s="462"/>
      <c r="K84" s="463"/>
      <c r="L84" s="462"/>
      <c r="M84" s="464"/>
      <c r="N84" s="437"/>
      <c r="O84" s="444"/>
      <c r="P84" s="433"/>
    </row>
    <row r="85" spans="1:16" s="525" customFormat="1" ht="15.5" x14ac:dyDescent="0.25">
      <c r="A85" s="216"/>
      <c r="B85" s="536" t="s">
        <v>163</v>
      </c>
      <c r="C85" s="490"/>
      <c r="D85" s="490"/>
      <c r="E85" s="491"/>
      <c r="F85" s="491"/>
      <c r="G85" s="492"/>
      <c r="H85" s="493"/>
      <c r="I85" s="494"/>
      <c r="J85" s="495"/>
      <c r="K85" s="496"/>
      <c r="L85" s="495"/>
      <c r="M85" s="497"/>
      <c r="N85" s="498"/>
      <c r="O85" s="499"/>
      <c r="P85" s="494"/>
    </row>
    <row r="86" spans="1:16" ht="15.5" x14ac:dyDescent="0.25">
      <c r="A86" s="216"/>
      <c r="B86" s="188" t="s">
        <v>165</v>
      </c>
      <c r="C86" s="404"/>
      <c r="D86" s="404"/>
      <c r="E86" s="405"/>
      <c r="F86" s="405"/>
      <c r="G86" s="406"/>
      <c r="H86" s="407"/>
      <c r="I86" s="408"/>
      <c r="J86" s="409"/>
      <c r="K86" s="410"/>
      <c r="L86" s="409"/>
      <c r="M86" s="411"/>
      <c r="N86" s="412"/>
      <c r="O86" s="377"/>
      <c r="P86" s="408"/>
    </row>
    <row r="87" spans="1:16" ht="25" x14ac:dyDescent="0.25">
      <c r="A87" s="50"/>
      <c r="B87" s="97" t="s">
        <v>166</v>
      </c>
      <c r="C87" s="414"/>
      <c r="D87" s="414"/>
      <c r="E87" s="415"/>
      <c r="F87" s="415"/>
      <c r="G87" s="416"/>
      <c r="H87" s="418"/>
      <c r="I87" s="387"/>
      <c r="J87" s="419"/>
      <c r="K87" s="389"/>
      <c r="L87" s="419"/>
      <c r="M87" s="390"/>
      <c r="N87" s="420"/>
      <c r="O87" s="418"/>
      <c r="P87" s="421"/>
    </row>
    <row r="88" spans="1:16" x14ac:dyDescent="0.25">
      <c r="A88" s="50"/>
      <c r="B88" s="198" t="s">
        <v>167</v>
      </c>
      <c r="C88" s="414"/>
      <c r="D88" s="423" t="s">
        <v>61</v>
      </c>
      <c r="E88" s="415"/>
      <c r="F88" s="415"/>
      <c r="G88" s="416"/>
      <c r="H88" s="418"/>
      <c r="I88" s="387">
        <f>H88*G88*C88</f>
        <v>0</v>
      </c>
      <c r="J88" s="419"/>
      <c r="K88" s="389">
        <f>J88*G88*C88</f>
        <v>0</v>
      </c>
      <c r="L88" s="419"/>
      <c r="M88" s="390">
        <f>I88+K88</f>
        <v>0</v>
      </c>
      <c r="N88" s="420"/>
      <c r="O88" s="418"/>
      <c r="P88" s="421"/>
    </row>
    <row r="89" spans="1:16" x14ac:dyDescent="0.25">
      <c r="A89" s="50"/>
      <c r="B89" s="198" t="s">
        <v>168</v>
      </c>
      <c r="C89" s="414"/>
      <c r="D89" s="423" t="s">
        <v>61</v>
      </c>
      <c r="E89" s="415"/>
      <c r="F89" s="415"/>
      <c r="G89" s="416"/>
      <c r="H89" s="418"/>
      <c r="I89" s="387">
        <f>H89*G89*C89</f>
        <v>0</v>
      </c>
      <c r="J89" s="419"/>
      <c r="K89" s="389">
        <f>J89*G89*C89</f>
        <v>0</v>
      </c>
      <c r="L89" s="419"/>
      <c r="M89" s="390">
        <f>I89+K89</f>
        <v>0</v>
      </c>
      <c r="N89" s="420"/>
      <c r="O89" s="418"/>
      <c r="P89" s="421"/>
    </row>
    <row r="90" spans="1:16" ht="25" x14ac:dyDescent="0.25">
      <c r="A90" s="218"/>
      <c r="B90" s="97" t="s">
        <v>270</v>
      </c>
      <c r="C90" s="383"/>
      <c r="D90" s="383"/>
      <c r="E90" s="384"/>
      <c r="F90" s="384"/>
      <c r="G90" s="413"/>
      <c r="H90" s="386"/>
      <c r="I90" s="387"/>
      <c r="J90" s="388"/>
      <c r="K90" s="389"/>
      <c r="L90" s="388"/>
      <c r="M90" s="390"/>
      <c r="N90" s="391"/>
      <c r="O90" s="386"/>
      <c r="P90" s="387"/>
    </row>
    <row r="91" spans="1:16" x14ac:dyDescent="0.25">
      <c r="A91" s="218"/>
      <c r="B91" s="198" t="s">
        <v>170</v>
      </c>
      <c r="C91" s="383"/>
      <c r="D91" s="423" t="s">
        <v>61</v>
      </c>
      <c r="E91" s="384"/>
      <c r="F91" s="384"/>
      <c r="G91" s="413"/>
      <c r="H91" s="386"/>
      <c r="I91" s="387">
        <f>H91*G91*C91</f>
        <v>0</v>
      </c>
      <c r="J91" s="388"/>
      <c r="K91" s="389">
        <f>J91*G91*C91</f>
        <v>0</v>
      </c>
      <c r="L91" s="388"/>
      <c r="M91" s="390">
        <f>I91+K91</f>
        <v>0</v>
      </c>
      <c r="N91" s="391"/>
      <c r="O91" s="386"/>
      <c r="P91" s="387"/>
    </row>
    <row r="92" spans="1:16" x14ac:dyDescent="0.25">
      <c r="A92" s="218"/>
      <c r="B92" s="198" t="s">
        <v>171</v>
      </c>
      <c r="C92" s="383"/>
      <c r="D92" s="423" t="s">
        <v>61</v>
      </c>
      <c r="E92" s="384"/>
      <c r="F92" s="384"/>
      <c r="G92" s="413"/>
      <c r="H92" s="386"/>
      <c r="I92" s="387">
        <f>H92*G92*C92</f>
        <v>0</v>
      </c>
      <c r="J92" s="388"/>
      <c r="K92" s="389">
        <f>J92*G92*C92</f>
        <v>0</v>
      </c>
      <c r="L92" s="388"/>
      <c r="M92" s="390">
        <f>I92+K92</f>
        <v>0</v>
      </c>
      <c r="N92" s="391"/>
      <c r="O92" s="386"/>
      <c r="P92" s="387"/>
    </row>
    <row r="93" spans="1:16" ht="25" x14ac:dyDescent="0.25">
      <c r="A93" s="216"/>
      <c r="B93" s="97" t="s">
        <v>172</v>
      </c>
      <c r="C93" s="404"/>
      <c r="D93" s="404"/>
      <c r="E93" s="405"/>
      <c r="F93" s="405"/>
      <c r="G93" s="406"/>
      <c r="H93" s="407"/>
      <c r="I93" s="408"/>
      <c r="J93" s="409"/>
      <c r="K93" s="410"/>
      <c r="L93" s="409"/>
      <c r="M93" s="411"/>
      <c r="N93" s="412"/>
      <c r="O93" s="377"/>
      <c r="P93" s="408"/>
    </row>
    <row r="94" spans="1:16" x14ac:dyDescent="0.25">
      <c r="A94" s="218"/>
      <c r="B94" s="198" t="s">
        <v>173</v>
      </c>
      <c r="C94" s="383"/>
      <c r="D94" s="423" t="s">
        <v>189</v>
      </c>
      <c r="E94" s="384"/>
      <c r="F94" s="384"/>
      <c r="G94" s="413"/>
      <c r="H94" s="386"/>
      <c r="I94" s="387">
        <f>H94*G94*C94</f>
        <v>0</v>
      </c>
      <c r="J94" s="388"/>
      <c r="K94" s="389">
        <f>J94*G94*C94</f>
        <v>0</v>
      </c>
      <c r="L94" s="388"/>
      <c r="M94" s="390">
        <f>I94+K94</f>
        <v>0</v>
      </c>
      <c r="N94" s="391"/>
      <c r="O94" s="386"/>
      <c r="P94" s="387"/>
    </row>
    <row r="95" spans="1:16" x14ac:dyDescent="0.25">
      <c r="A95" s="218"/>
      <c r="B95" s="198" t="s">
        <v>174</v>
      </c>
      <c r="C95" s="383"/>
      <c r="D95" s="423" t="s">
        <v>190</v>
      </c>
      <c r="E95" s="384"/>
      <c r="F95" s="384"/>
      <c r="G95" s="413"/>
      <c r="H95" s="386"/>
      <c r="I95" s="387">
        <f>H95*G95*C95</f>
        <v>0</v>
      </c>
      <c r="J95" s="388"/>
      <c r="K95" s="389">
        <f>J95*G95*C95</f>
        <v>0</v>
      </c>
      <c r="L95" s="388"/>
      <c r="M95" s="390">
        <f>I95+K95</f>
        <v>0</v>
      </c>
      <c r="N95" s="391"/>
      <c r="O95" s="386"/>
      <c r="P95" s="387"/>
    </row>
    <row r="96" spans="1:16" ht="25" x14ac:dyDescent="0.25">
      <c r="A96" s="218"/>
      <c r="B96" s="97" t="s">
        <v>175</v>
      </c>
      <c r="C96" s="383"/>
      <c r="D96" s="383"/>
      <c r="E96" s="384"/>
      <c r="F96" s="384"/>
      <c r="G96" s="413"/>
      <c r="H96" s="386"/>
      <c r="I96" s="387"/>
      <c r="J96" s="388"/>
      <c r="K96" s="389"/>
      <c r="L96" s="388"/>
      <c r="M96" s="390"/>
      <c r="N96" s="391"/>
      <c r="O96" s="386"/>
      <c r="P96" s="387"/>
    </row>
    <row r="97" spans="1:16" x14ac:dyDescent="0.25">
      <c r="A97" s="218"/>
      <c r="B97" s="198" t="s">
        <v>176</v>
      </c>
      <c r="C97" s="383"/>
      <c r="D97" s="423" t="s">
        <v>61</v>
      </c>
      <c r="E97" s="384"/>
      <c r="F97" s="384"/>
      <c r="G97" s="413"/>
      <c r="H97" s="386"/>
      <c r="I97" s="387">
        <f>H97*G97*C97</f>
        <v>0</v>
      </c>
      <c r="J97" s="388"/>
      <c r="K97" s="389">
        <f>J97*G97*C97</f>
        <v>0</v>
      </c>
      <c r="L97" s="388"/>
      <c r="M97" s="390">
        <f>I97+K97</f>
        <v>0</v>
      </c>
      <c r="N97" s="391"/>
      <c r="O97" s="386"/>
      <c r="P97" s="387"/>
    </row>
    <row r="98" spans="1:16" x14ac:dyDescent="0.25">
      <c r="A98" s="218"/>
      <c r="B98" s="198" t="s">
        <v>177</v>
      </c>
      <c r="C98" s="383"/>
      <c r="D98" s="423" t="s">
        <v>61</v>
      </c>
      <c r="E98" s="384"/>
      <c r="F98" s="384"/>
      <c r="G98" s="413"/>
      <c r="H98" s="386"/>
      <c r="I98" s="387">
        <f>H98*G98*C98</f>
        <v>0</v>
      </c>
      <c r="J98" s="388"/>
      <c r="K98" s="389">
        <f>J98*G98*C98</f>
        <v>0</v>
      </c>
      <c r="L98" s="388"/>
      <c r="M98" s="390">
        <f>I98+K98</f>
        <v>0</v>
      </c>
      <c r="N98" s="391"/>
      <c r="O98" s="386"/>
      <c r="P98" s="387"/>
    </row>
    <row r="99" spans="1:16" x14ac:dyDescent="0.25">
      <c r="A99" s="218"/>
      <c r="B99" s="97" t="s">
        <v>180</v>
      </c>
      <c r="C99" s="383"/>
      <c r="D99" s="383"/>
      <c r="E99" s="384"/>
      <c r="F99" s="384"/>
      <c r="G99" s="413"/>
      <c r="H99" s="386"/>
      <c r="I99" s="387"/>
      <c r="J99" s="388"/>
      <c r="K99" s="389"/>
      <c r="L99" s="388"/>
      <c r="M99" s="390"/>
      <c r="N99" s="391"/>
      <c r="O99" s="386"/>
      <c r="P99" s="387"/>
    </row>
    <row r="100" spans="1:16" x14ac:dyDescent="0.25">
      <c r="A100" s="218"/>
      <c r="B100" s="198" t="s">
        <v>178</v>
      </c>
      <c r="C100" s="383"/>
      <c r="D100" s="423" t="s">
        <v>61</v>
      </c>
      <c r="E100" s="384"/>
      <c r="F100" s="384"/>
      <c r="G100" s="413"/>
      <c r="H100" s="386"/>
      <c r="I100" s="387">
        <f>H100*G100*C100</f>
        <v>0</v>
      </c>
      <c r="J100" s="388"/>
      <c r="K100" s="389">
        <f>J100*G100*C100</f>
        <v>0</v>
      </c>
      <c r="L100" s="388"/>
      <c r="M100" s="390">
        <f>I100+K100</f>
        <v>0</v>
      </c>
      <c r="N100" s="391"/>
      <c r="O100" s="386"/>
      <c r="P100" s="387"/>
    </row>
    <row r="101" spans="1:16" x14ac:dyDescent="0.25">
      <c r="A101" s="218"/>
      <c r="B101" s="198" t="s">
        <v>179</v>
      </c>
      <c r="C101" s="383"/>
      <c r="D101" s="423" t="s">
        <v>61</v>
      </c>
      <c r="E101" s="384"/>
      <c r="F101" s="384"/>
      <c r="G101" s="413"/>
      <c r="H101" s="386"/>
      <c r="I101" s="387">
        <f>H101*G101*C101</f>
        <v>0</v>
      </c>
      <c r="J101" s="388"/>
      <c r="K101" s="389">
        <f>J101*G101*C101</f>
        <v>0</v>
      </c>
      <c r="L101" s="388"/>
      <c r="M101" s="390">
        <f>I101+K101</f>
        <v>0</v>
      </c>
      <c r="N101" s="391"/>
      <c r="O101" s="386"/>
      <c r="P101" s="387"/>
    </row>
    <row r="102" spans="1:16" x14ac:dyDescent="0.25">
      <c r="A102" s="218"/>
      <c r="B102" s="97" t="s">
        <v>181</v>
      </c>
      <c r="C102" s="383"/>
      <c r="D102" s="383"/>
      <c r="E102" s="384"/>
      <c r="F102" s="384"/>
      <c r="G102" s="413"/>
      <c r="H102" s="386"/>
      <c r="I102" s="387"/>
      <c r="J102" s="388"/>
      <c r="K102" s="389"/>
      <c r="L102" s="388"/>
      <c r="M102" s="390"/>
      <c r="N102" s="391"/>
      <c r="O102" s="386"/>
      <c r="P102" s="387"/>
    </row>
    <row r="103" spans="1:16" x14ac:dyDescent="0.25">
      <c r="A103" s="218"/>
      <c r="B103" s="198" t="s">
        <v>182</v>
      </c>
      <c r="C103" s="383"/>
      <c r="D103" s="423" t="s">
        <v>61</v>
      </c>
      <c r="E103" s="384"/>
      <c r="F103" s="384"/>
      <c r="G103" s="413"/>
      <c r="H103" s="386"/>
      <c r="I103" s="387">
        <f>H103*G103*C103</f>
        <v>0</v>
      </c>
      <c r="J103" s="388"/>
      <c r="K103" s="389">
        <f>J103*G103*C103</f>
        <v>0</v>
      </c>
      <c r="L103" s="388"/>
      <c r="M103" s="390">
        <f>I103+K103</f>
        <v>0</v>
      </c>
      <c r="N103" s="391"/>
      <c r="O103" s="386"/>
      <c r="P103" s="387"/>
    </row>
    <row r="104" spans="1:16" x14ac:dyDescent="0.25">
      <c r="A104" s="218"/>
      <c r="B104" s="198" t="s">
        <v>183</v>
      </c>
      <c r="C104" s="383"/>
      <c r="D104" s="423" t="s">
        <v>61</v>
      </c>
      <c r="E104" s="384"/>
      <c r="F104" s="384"/>
      <c r="G104" s="413"/>
      <c r="H104" s="386"/>
      <c r="I104" s="387">
        <f>H104*G104*C104</f>
        <v>0</v>
      </c>
      <c r="J104" s="388"/>
      <c r="K104" s="389">
        <f>J104*G104*C104</f>
        <v>0</v>
      </c>
      <c r="L104" s="388"/>
      <c r="M104" s="390">
        <f>I104+K104</f>
        <v>0</v>
      </c>
      <c r="N104" s="391"/>
      <c r="O104" s="386"/>
      <c r="P104" s="387"/>
    </row>
    <row r="105" spans="1:16" ht="26" x14ac:dyDescent="0.25">
      <c r="A105" s="218"/>
      <c r="B105" s="135" t="s">
        <v>184</v>
      </c>
      <c r="C105" s="383"/>
      <c r="D105" s="383"/>
      <c r="E105" s="384"/>
      <c r="F105" s="384"/>
      <c r="G105" s="403"/>
      <c r="H105" s="386"/>
      <c r="I105" s="403">
        <f>SUM(I88:I104)</f>
        <v>0</v>
      </c>
      <c r="J105" s="388"/>
      <c r="K105" s="403">
        <f>SUM(K88:K104)</f>
        <v>0</v>
      </c>
      <c r="L105" s="388"/>
      <c r="M105" s="504">
        <f>SUM(M88:M104)</f>
        <v>0</v>
      </c>
      <c r="N105" s="391"/>
      <c r="O105" s="386"/>
      <c r="P105" s="387"/>
    </row>
    <row r="106" spans="1:16" x14ac:dyDescent="0.25">
      <c r="A106" s="218"/>
      <c r="B106" s="198"/>
      <c r="C106" s="383"/>
      <c r="D106" s="383"/>
      <c r="E106" s="384"/>
      <c r="F106" s="384"/>
      <c r="G106" s="413"/>
      <c r="H106" s="386"/>
      <c r="I106" s="387"/>
      <c r="J106" s="388"/>
      <c r="K106" s="389"/>
      <c r="L106" s="388"/>
      <c r="M106" s="390"/>
      <c r="N106" s="391"/>
      <c r="O106" s="386"/>
      <c r="P106" s="387"/>
    </row>
    <row r="107" spans="1:16" ht="13" x14ac:dyDescent="0.25">
      <c r="A107" s="218"/>
      <c r="B107" s="204" t="s">
        <v>185</v>
      </c>
      <c r="C107" s="458"/>
      <c r="D107" s="458"/>
      <c r="E107" s="384"/>
      <c r="F107" s="384"/>
      <c r="G107" s="413"/>
      <c r="H107" s="386"/>
      <c r="I107" s="387"/>
      <c r="J107" s="388"/>
      <c r="K107" s="389"/>
      <c r="L107" s="388"/>
      <c r="M107" s="390"/>
      <c r="N107" s="391"/>
      <c r="O107" s="386"/>
      <c r="P107" s="387"/>
    </row>
    <row r="108" spans="1:16" x14ac:dyDescent="0.25">
      <c r="A108" s="218"/>
      <c r="B108" s="205" t="s">
        <v>186</v>
      </c>
      <c r="C108" s="459"/>
      <c r="D108" s="459" t="s">
        <v>106</v>
      </c>
      <c r="E108" s="384"/>
      <c r="F108" s="384"/>
      <c r="G108" s="413"/>
      <c r="H108" s="386"/>
      <c r="I108" s="387">
        <f>H108*G108*C108</f>
        <v>0</v>
      </c>
      <c r="J108" s="388"/>
      <c r="K108" s="389">
        <f>J108*G108*C108</f>
        <v>0</v>
      </c>
      <c r="L108" s="388"/>
      <c r="M108" s="390">
        <f>I108+K108</f>
        <v>0</v>
      </c>
      <c r="N108" s="391"/>
      <c r="O108" s="386"/>
      <c r="P108" s="387"/>
    </row>
    <row r="109" spans="1:16" x14ac:dyDescent="0.25">
      <c r="A109" s="218"/>
      <c r="B109" s="205" t="s">
        <v>187</v>
      </c>
      <c r="C109" s="459"/>
      <c r="D109" s="459" t="s">
        <v>106</v>
      </c>
      <c r="E109" s="384"/>
      <c r="F109" s="384"/>
      <c r="G109" s="413"/>
      <c r="H109" s="386"/>
      <c r="I109" s="387">
        <f>H109*G109*C109</f>
        <v>0</v>
      </c>
      <c r="J109" s="388"/>
      <c r="K109" s="389">
        <f>J109*G109*C109</f>
        <v>0</v>
      </c>
      <c r="L109" s="388"/>
      <c r="M109" s="390">
        <f>I109+K109</f>
        <v>0</v>
      </c>
      <c r="N109" s="391"/>
      <c r="O109" s="386"/>
      <c r="P109" s="387"/>
    </row>
    <row r="110" spans="1:16" x14ac:dyDescent="0.25">
      <c r="A110" s="218"/>
      <c r="B110" s="205" t="s">
        <v>188</v>
      </c>
      <c r="C110" s="459"/>
      <c r="D110" s="459" t="s">
        <v>106</v>
      </c>
      <c r="E110" s="384"/>
      <c r="F110" s="384"/>
      <c r="G110" s="413"/>
      <c r="H110" s="386"/>
      <c r="I110" s="387">
        <f>H110*G110*C110</f>
        <v>0</v>
      </c>
      <c r="J110" s="388"/>
      <c r="K110" s="389">
        <f>J110*G110*C110</f>
        <v>0</v>
      </c>
      <c r="L110" s="388"/>
      <c r="M110" s="390">
        <f>I110+K110</f>
        <v>0</v>
      </c>
      <c r="N110" s="391"/>
      <c r="O110" s="386"/>
      <c r="P110" s="387"/>
    </row>
    <row r="111" spans="1:16" ht="13" x14ac:dyDescent="0.25">
      <c r="A111" s="218"/>
      <c r="B111" s="219" t="s">
        <v>105</v>
      </c>
      <c r="C111" s="459"/>
      <c r="D111" s="459"/>
      <c r="E111" s="384"/>
      <c r="F111" s="384"/>
      <c r="G111" s="457"/>
      <c r="H111" s="386"/>
      <c r="I111" s="457">
        <f>SUM(I108:I110)</f>
        <v>0</v>
      </c>
      <c r="J111" s="388"/>
      <c r="K111" s="457">
        <f>SUM(K108:K110)</f>
        <v>0</v>
      </c>
      <c r="L111" s="388"/>
      <c r="M111" s="505">
        <f>SUM(M108:M110)</f>
        <v>0</v>
      </c>
      <c r="N111" s="391"/>
      <c r="O111" s="386"/>
      <c r="P111" s="387"/>
    </row>
    <row r="112" spans="1:16" x14ac:dyDescent="0.25">
      <c r="A112" s="218"/>
      <c r="B112" s="220"/>
      <c r="C112" s="383"/>
      <c r="D112" s="383"/>
      <c r="E112" s="384"/>
      <c r="F112" s="384"/>
      <c r="G112" s="413"/>
      <c r="H112" s="386"/>
      <c r="I112" s="387"/>
      <c r="J112" s="388"/>
      <c r="K112" s="389"/>
      <c r="L112" s="388"/>
      <c r="M112" s="390"/>
      <c r="N112" s="391"/>
      <c r="O112" s="386"/>
      <c r="P112" s="387"/>
    </row>
    <row r="113" spans="1:16" s="525" customFormat="1" ht="15.5" x14ac:dyDescent="0.25">
      <c r="A113" s="216"/>
      <c r="B113" s="516" t="s">
        <v>238</v>
      </c>
      <c r="C113" s="517"/>
      <c r="D113" s="517"/>
      <c r="E113" s="518"/>
      <c r="F113" s="518"/>
      <c r="G113" s="519"/>
      <c r="H113" s="521"/>
      <c r="I113" s="521">
        <f>I105+I111</f>
        <v>0</v>
      </c>
      <c r="J113" s="526"/>
      <c r="K113" s="527">
        <f>K105+K111</f>
        <v>0</v>
      </c>
      <c r="L113" s="528"/>
      <c r="M113" s="521">
        <f>M105+M111</f>
        <v>0</v>
      </c>
      <c r="N113" s="529"/>
      <c r="O113" s="530"/>
      <c r="P113" s="521"/>
    </row>
    <row r="114" spans="1:16" s="167" customFormat="1" ht="18" x14ac:dyDescent="0.25">
      <c r="A114" s="212"/>
      <c r="B114" s="223"/>
      <c r="C114" s="429"/>
      <c r="D114" s="429"/>
      <c r="E114" s="430"/>
      <c r="F114" s="430"/>
      <c r="G114" s="431"/>
      <c r="H114" s="437"/>
      <c r="I114" s="433"/>
      <c r="J114" s="463"/>
      <c r="K114" s="463"/>
      <c r="L114" s="465"/>
      <c r="M114" s="464"/>
      <c r="N114" s="437"/>
      <c r="O114" s="466"/>
      <c r="P114" s="433"/>
    </row>
    <row r="115" spans="1:16" ht="15.5" x14ac:dyDescent="0.25">
      <c r="A115" s="216"/>
      <c r="B115" s="535" t="s">
        <v>237</v>
      </c>
      <c r="C115" s="490"/>
      <c r="D115" s="490"/>
      <c r="E115" s="491"/>
      <c r="F115" s="491"/>
      <c r="G115" s="492"/>
      <c r="H115" s="493"/>
      <c r="I115" s="494"/>
      <c r="J115" s="495"/>
      <c r="K115" s="496"/>
      <c r="L115" s="495"/>
      <c r="M115" s="497"/>
      <c r="N115" s="498"/>
      <c r="O115" s="499"/>
      <c r="P115" s="494"/>
    </row>
    <row r="116" spans="1:16" ht="15.5" x14ac:dyDescent="0.25">
      <c r="A116" s="216"/>
      <c r="B116" s="119" t="s">
        <v>191</v>
      </c>
      <c r="C116" s="404"/>
      <c r="D116" s="404"/>
      <c r="E116" s="405"/>
      <c r="F116" s="405"/>
      <c r="G116" s="406"/>
      <c r="H116" s="407"/>
      <c r="I116" s="408"/>
      <c r="J116" s="409"/>
      <c r="K116" s="410"/>
      <c r="L116" s="409"/>
      <c r="M116" s="411"/>
      <c r="N116" s="412"/>
      <c r="O116" s="377"/>
      <c r="P116" s="408"/>
    </row>
    <row r="117" spans="1:16" ht="25" x14ac:dyDescent="0.25">
      <c r="A117" s="50"/>
      <c r="B117" s="97" t="s">
        <v>192</v>
      </c>
      <c r="C117" s="414"/>
      <c r="D117" s="414" t="s">
        <v>60</v>
      </c>
      <c r="E117" s="415"/>
      <c r="F117" s="415"/>
      <c r="G117" s="416"/>
      <c r="H117" s="418"/>
      <c r="I117" s="387">
        <f>H117*G117*C117</f>
        <v>0</v>
      </c>
      <c r="J117" s="388"/>
      <c r="K117" s="389">
        <f>J117*G117*C117</f>
        <v>0</v>
      </c>
      <c r="L117" s="388"/>
      <c r="M117" s="390">
        <f>I117+K117</f>
        <v>0</v>
      </c>
      <c r="N117" s="420"/>
      <c r="O117" s="418"/>
      <c r="P117" s="421"/>
    </row>
    <row r="118" spans="1:16" ht="25" x14ac:dyDescent="0.25">
      <c r="A118" s="50"/>
      <c r="B118" s="97" t="s">
        <v>193</v>
      </c>
      <c r="C118" s="414"/>
      <c r="D118" s="414"/>
      <c r="E118" s="415"/>
      <c r="F118" s="415"/>
      <c r="G118" s="416"/>
      <c r="H118" s="418"/>
      <c r="I118" s="387">
        <f>H118*G118*C118</f>
        <v>0</v>
      </c>
      <c r="J118" s="388"/>
      <c r="K118" s="389">
        <f>J118*G118*C118</f>
        <v>0</v>
      </c>
      <c r="L118" s="388"/>
      <c r="M118" s="390">
        <f>I118+K118</f>
        <v>0</v>
      </c>
      <c r="N118" s="420"/>
      <c r="O118" s="418"/>
      <c r="P118" s="421"/>
    </row>
    <row r="119" spans="1:16" ht="13" x14ac:dyDescent="0.25">
      <c r="A119" s="50"/>
      <c r="B119" s="135" t="s">
        <v>202</v>
      </c>
      <c r="C119" s="414"/>
      <c r="D119" s="414"/>
      <c r="E119" s="415"/>
      <c r="F119" s="415"/>
      <c r="G119" s="416"/>
      <c r="H119" s="418"/>
      <c r="I119" s="378">
        <f>SUM(I117:I118)</f>
        <v>0</v>
      </c>
      <c r="J119" s="378"/>
      <c r="K119" s="378">
        <f>SUM(K117:K118)</f>
        <v>0</v>
      </c>
      <c r="L119" s="378"/>
      <c r="M119" s="549">
        <f t="shared" ref="M119" si="8">SUM(M117:M118)</f>
        <v>0</v>
      </c>
      <c r="N119" s="420"/>
      <c r="O119" s="418"/>
      <c r="P119" s="421"/>
    </row>
    <row r="120" spans="1:16" x14ac:dyDescent="0.25">
      <c r="A120" s="50"/>
      <c r="B120" s="97"/>
      <c r="C120" s="414"/>
      <c r="D120" s="414"/>
      <c r="E120" s="415"/>
      <c r="F120" s="415"/>
      <c r="G120" s="416"/>
      <c r="H120" s="418"/>
      <c r="I120" s="387"/>
      <c r="J120" s="388"/>
      <c r="K120" s="389"/>
      <c r="L120" s="388"/>
      <c r="M120" s="390"/>
      <c r="N120" s="420"/>
      <c r="O120" s="418"/>
      <c r="P120" s="421"/>
    </row>
    <row r="121" spans="1:16" ht="13" x14ac:dyDescent="0.25">
      <c r="A121" s="50"/>
      <c r="B121" s="119" t="s">
        <v>271</v>
      </c>
      <c r="C121" s="414"/>
      <c r="D121" s="414"/>
      <c r="E121" s="415"/>
      <c r="F121" s="415"/>
      <c r="G121" s="416"/>
      <c r="H121" s="418"/>
      <c r="I121" s="387"/>
      <c r="J121" s="388"/>
      <c r="K121" s="389"/>
      <c r="L121" s="388"/>
      <c r="M121" s="390"/>
      <c r="N121" s="420"/>
      <c r="O121" s="418"/>
      <c r="P121" s="421"/>
    </row>
    <row r="122" spans="1:16" x14ac:dyDescent="0.25">
      <c r="A122" s="50"/>
      <c r="B122" s="97" t="s">
        <v>194</v>
      </c>
      <c r="C122" s="414"/>
      <c r="D122" s="414"/>
      <c r="E122" s="415"/>
      <c r="F122" s="415"/>
      <c r="G122" s="416"/>
      <c r="H122" s="418"/>
      <c r="I122" s="387">
        <f>H122*G122*C122</f>
        <v>0</v>
      </c>
      <c r="J122" s="388"/>
      <c r="K122" s="389">
        <f>J122*G122*C122</f>
        <v>0</v>
      </c>
      <c r="L122" s="388"/>
      <c r="M122" s="390">
        <f>I122+K122</f>
        <v>0</v>
      </c>
      <c r="N122" s="420"/>
      <c r="O122" s="418"/>
      <c r="P122" s="421"/>
    </row>
    <row r="123" spans="1:16" ht="13" x14ac:dyDescent="0.25">
      <c r="A123" s="226"/>
      <c r="B123" s="546" t="s">
        <v>272</v>
      </c>
      <c r="C123" s="374"/>
      <c r="D123" s="374"/>
      <c r="E123" s="375"/>
      <c r="F123" s="375"/>
      <c r="G123" s="403"/>
      <c r="H123" s="467"/>
      <c r="I123" s="426">
        <f>SUM(I117:I122)</f>
        <v>0</v>
      </c>
      <c r="J123" s="547"/>
      <c r="K123" s="426">
        <f>SUM(K117:K122)</f>
        <v>0</v>
      </c>
      <c r="L123" s="547"/>
      <c r="M123" s="548">
        <f>SUM(M117:M122)</f>
        <v>0</v>
      </c>
      <c r="N123" s="382"/>
      <c r="O123" s="467"/>
      <c r="P123" s="378"/>
    </row>
    <row r="124" spans="1:16" ht="13" x14ac:dyDescent="0.25">
      <c r="A124" s="226"/>
      <c r="B124" s="135"/>
      <c r="C124" s="374"/>
      <c r="D124" s="374"/>
      <c r="E124" s="375"/>
      <c r="F124" s="375"/>
      <c r="G124" s="403"/>
      <c r="H124" s="467"/>
      <c r="I124" s="403">
        <f>SUM(I122:I123)</f>
        <v>0</v>
      </c>
      <c r="J124" s="403"/>
      <c r="K124" s="403">
        <f>SUM(K122:K123)</f>
        <v>0</v>
      </c>
      <c r="L124" s="403"/>
      <c r="M124" s="550">
        <f t="shared" ref="M124" si="9">SUM(M122:M123)</f>
        <v>0</v>
      </c>
      <c r="N124" s="382"/>
      <c r="O124" s="467"/>
      <c r="P124" s="378"/>
    </row>
    <row r="125" spans="1:16" ht="13" x14ac:dyDescent="0.25">
      <c r="A125" s="226"/>
      <c r="B125" s="119" t="s">
        <v>273</v>
      </c>
      <c r="C125" s="374"/>
      <c r="D125" s="374"/>
      <c r="E125" s="375"/>
      <c r="F125" s="375"/>
      <c r="G125" s="403"/>
      <c r="H125" s="467"/>
      <c r="I125" s="403"/>
      <c r="J125" s="468"/>
      <c r="K125" s="403"/>
      <c r="L125" s="468"/>
      <c r="M125" s="469"/>
      <c r="N125" s="382"/>
      <c r="O125" s="467"/>
      <c r="P125" s="378"/>
    </row>
    <row r="126" spans="1:16" ht="13" x14ac:dyDescent="0.25">
      <c r="A126" s="226"/>
      <c r="B126" s="97" t="s">
        <v>196</v>
      </c>
      <c r="C126" s="374"/>
      <c r="D126" s="374"/>
      <c r="E126" s="375"/>
      <c r="F126" s="375"/>
      <c r="G126" s="403"/>
      <c r="H126" s="467"/>
      <c r="I126" s="387">
        <f>H126*G126*C126</f>
        <v>0</v>
      </c>
      <c r="J126" s="388"/>
      <c r="K126" s="389">
        <f>J126*G126*C126</f>
        <v>0</v>
      </c>
      <c r="L126" s="388"/>
      <c r="M126" s="390">
        <f>I126+K126</f>
        <v>0</v>
      </c>
      <c r="N126" s="382"/>
      <c r="O126" s="467"/>
      <c r="P126" s="378"/>
    </row>
    <row r="127" spans="1:16" ht="13" x14ac:dyDescent="0.25">
      <c r="A127" s="226"/>
      <c r="B127" s="97" t="s">
        <v>197</v>
      </c>
      <c r="C127" s="374"/>
      <c r="D127" s="374"/>
      <c r="E127" s="375"/>
      <c r="F127" s="375"/>
      <c r="G127" s="403"/>
      <c r="H127" s="467"/>
      <c r="I127" s="387">
        <f>H127*G127*C127</f>
        <v>0</v>
      </c>
      <c r="J127" s="388"/>
      <c r="K127" s="389">
        <f>J127*G127*C127</f>
        <v>0</v>
      </c>
      <c r="L127" s="388"/>
      <c r="M127" s="390">
        <f>I127+K127</f>
        <v>0</v>
      </c>
      <c r="N127" s="382"/>
      <c r="O127" s="467"/>
      <c r="P127" s="378"/>
    </row>
    <row r="128" spans="1:16" ht="13" x14ac:dyDescent="0.25">
      <c r="A128" s="226"/>
      <c r="B128" s="97" t="s">
        <v>198</v>
      </c>
      <c r="C128" s="374"/>
      <c r="D128" s="374"/>
      <c r="E128" s="375"/>
      <c r="F128" s="375"/>
      <c r="G128" s="403"/>
      <c r="H128" s="467"/>
      <c r="I128" s="387">
        <f>H128*G128*C128</f>
        <v>0</v>
      </c>
      <c r="J128" s="388"/>
      <c r="K128" s="389">
        <f>J128*G128*C128</f>
        <v>0</v>
      </c>
      <c r="L128" s="388"/>
      <c r="M128" s="390">
        <f>I128+K128</f>
        <v>0</v>
      </c>
      <c r="N128" s="382"/>
      <c r="O128" s="467"/>
      <c r="P128" s="378"/>
    </row>
    <row r="129" spans="1:16" ht="26" x14ac:dyDescent="0.25">
      <c r="A129" s="226"/>
      <c r="B129" s="135" t="s">
        <v>203</v>
      </c>
      <c r="C129" s="374"/>
      <c r="D129" s="374"/>
      <c r="E129" s="375"/>
      <c r="F129" s="375"/>
      <c r="G129" s="403"/>
      <c r="H129" s="467"/>
      <c r="I129" s="403">
        <f>SUM(I126:I128)</f>
        <v>0</v>
      </c>
      <c r="J129" s="468"/>
      <c r="K129" s="403">
        <f>SUM(K126:K128)</f>
        <v>0</v>
      </c>
      <c r="L129" s="468"/>
      <c r="M129" s="506">
        <f>SUM(M126:M128)</f>
        <v>0</v>
      </c>
      <c r="N129" s="382"/>
      <c r="O129" s="467"/>
      <c r="P129" s="378"/>
    </row>
    <row r="130" spans="1:16" ht="13" x14ac:dyDescent="0.25">
      <c r="A130" s="226"/>
      <c r="B130" s="135"/>
      <c r="C130" s="374"/>
      <c r="D130" s="374"/>
      <c r="E130" s="375"/>
      <c r="F130" s="375"/>
      <c r="G130" s="403"/>
      <c r="H130" s="467"/>
      <c r="I130" s="403"/>
      <c r="J130" s="468"/>
      <c r="K130" s="403"/>
      <c r="L130" s="468"/>
      <c r="M130" s="469"/>
      <c r="N130" s="382"/>
      <c r="O130" s="467"/>
      <c r="P130" s="378"/>
    </row>
    <row r="131" spans="1:16" ht="13" x14ac:dyDescent="0.25">
      <c r="A131" s="226"/>
      <c r="B131" s="119" t="s">
        <v>209</v>
      </c>
      <c r="C131" s="374"/>
      <c r="D131" s="374"/>
      <c r="E131" s="375"/>
      <c r="F131" s="375"/>
      <c r="G131" s="403"/>
      <c r="H131" s="467"/>
      <c r="I131" s="403"/>
      <c r="J131" s="468"/>
      <c r="K131" s="403"/>
      <c r="L131" s="468"/>
      <c r="M131" s="469"/>
      <c r="N131" s="382"/>
      <c r="O131" s="467"/>
      <c r="P131" s="378"/>
    </row>
    <row r="132" spans="1:16" ht="13" x14ac:dyDescent="0.25">
      <c r="A132" s="226"/>
      <c r="B132" s="97" t="s">
        <v>200</v>
      </c>
      <c r="C132" s="374"/>
      <c r="D132" s="374"/>
      <c r="E132" s="375"/>
      <c r="F132" s="375"/>
      <c r="G132" s="403"/>
      <c r="H132" s="467"/>
      <c r="I132" s="387">
        <f>H132*G132*C132</f>
        <v>0</v>
      </c>
      <c r="J132" s="388"/>
      <c r="K132" s="389">
        <f>J132*G132*C132</f>
        <v>0</v>
      </c>
      <c r="L132" s="388"/>
      <c r="M132" s="390">
        <f>I132+K132</f>
        <v>0</v>
      </c>
      <c r="N132" s="382"/>
      <c r="O132" s="467"/>
      <c r="P132" s="378"/>
    </row>
    <row r="133" spans="1:16" ht="13" x14ac:dyDescent="0.25">
      <c r="A133" s="226"/>
      <c r="B133" s="135" t="s">
        <v>204</v>
      </c>
      <c r="C133" s="374"/>
      <c r="D133" s="374"/>
      <c r="E133" s="375"/>
      <c r="F133" s="375"/>
      <c r="G133" s="403"/>
      <c r="H133" s="467"/>
      <c r="I133" s="403">
        <f>SUM(I132)</f>
        <v>0</v>
      </c>
      <c r="J133" s="468"/>
      <c r="K133" s="403">
        <f>SUM(K132)</f>
        <v>0</v>
      </c>
      <c r="L133" s="468"/>
      <c r="M133" s="506">
        <f>SUM(M132)</f>
        <v>0</v>
      </c>
      <c r="N133" s="382"/>
      <c r="O133" s="467"/>
      <c r="P133" s="378"/>
    </row>
    <row r="134" spans="1:16" ht="13" x14ac:dyDescent="0.25">
      <c r="A134" s="226"/>
      <c r="B134" s="135"/>
      <c r="C134" s="374"/>
      <c r="D134" s="374"/>
      <c r="E134" s="375"/>
      <c r="F134" s="375"/>
      <c r="G134" s="403"/>
      <c r="H134" s="467"/>
      <c r="I134" s="403"/>
      <c r="J134" s="468"/>
      <c r="K134" s="403"/>
      <c r="L134" s="468"/>
      <c r="M134" s="469"/>
      <c r="N134" s="382"/>
      <c r="O134" s="467"/>
      <c r="P134" s="378"/>
    </row>
    <row r="135" spans="1:16" ht="13" x14ac:dyDescent="0.25">
      <c r="A135" s="226"/>
      <c r="B135" s="119" t="s">
        <v>274</v>
      </c>
      <c r="C135" s="374"/>
      <c r="D135" s="374"/>
      <c r="E135" s="375"/>
      <c r="F135" s="375"/>
      <c r="G135" s="403"/>
      <c r="H135" s="467"/>
      <c r="I135" s="403"/>
      <c r="J135" s="468"/>
      <c r="K135" s="403"/>
      <c r="L135" s="468"/>
      <c r="M135" s="469"/>
      <c r="N135" s="382"/>
      <c r="O135" s="467"/>
      <c r="P135" s="378"/>
    </row>
    <row r="136" spans="1:16" ht="25" x14ac:dyDescent="0.25">
      <c r="A136" s="226"/>
      <c r="B136" s="97" t="s">
        <v>201</v>
      </c>
      <c r="C136" s="374"/>
      <c r="D136" s="374"/>
      <c r="E136" s="375"/>
      <c r="F136" s="375"/>
      <c r="G136" s="403"/>
      <c r="H136" s="467"/>
      <c r="I136" s="387">
        <f>H136*G136*C136</f>
        <v>0</v>
      </c>
      <c r="J136" s="388"/>
      <c r="K136" s="389">
        <f>J136*G136*C136</f>
        <v>0</v>
      </c>
      <c r="L136" s="388"/>
      <c r="M136" s="390">
        <f>I136+K136</f>
        <v>0</v>
      </c>
      <c r="N136" s="382"/>
      <c r="O136" s="467"/>
      <c r="P136" s="378"/>
    </row>
    <row r="137" spans="1:16" ht="26" x14ac:dyDescent="0.25">
      <c r="A137" s="226"/>
      <c r="B137" s="135" t="s">
        <v>205</v>
      </c>
      <c r="C137" s="374"/>
      <c r="D137" s="374"/>
      <c r="E137" s="375"/>
      <c r="F137" s="375"/>
      <c r="G137" s="403"/>
      <c r="H137" s="467"/>
      <c r="I137" s="403">
        <f>SUM(I136)</f>
        <v>0</v>
      </c>
      <c r="J137" s="468"/>
      <c r="K137" s="403">
        <f>SUM(K136)</f>
        <v>0</v>
      </c>
      <c r="L137" s="468"/>
      <c r="M137" s="506">
        <f>SUM(M136)</f>
        <v>0</v>
      </c>
      <c r="N137" s="382"/>
      <c r="O137" s="467"/>
      <c r="P137" s="378"/>
    </row>
    <row r="138" spans="1:16" ht="13" x14ac:dyDescent="0.25">
      <c r="A138" s="226"/>
      <c r="B138" s="135"/>
      <c r="C138" s="374"/>
      <c r="D138" s="374"/>
      <c r="E138" s="375"/>
      <c r="F138" s="375"/>
      <c r="G138" s="403"/>
      <c r="H138" s="467"/>
      <c r="I138" s="403"/>
      <c r="J138" s="468"/>
      <c r="K138" s="403"/>
      <c r="L138" s="468"/>
      <c r="M138" s="469"/>
      <c r="N138" s="382"/>
      <c r="O138" s="467"/>
      <c r="P138" s="378"/>
    </row>
    <row r="139" spans="1:16" ht="13" x14ac:dyDescent="0.25">
      <c r="A139" s="226"/>
      <c r="B139" s="204" t="s">
        <v>275</v>
      </c>
      <c r="C139" s="374"/>
      <c r="D139" s="374"/>
      <c r="E139" s="375"/>
      <c r="F139" s="375"/>
      <c r="G139" s="403"/>
      <c r="H139" s="467"/>
      <c r="I139" s="403"/>
      <c r="J139" s="468"/>
      <c r="K139" s="403"/>
      <c r="L139" s="468"/>
      <c r="M139" s="469"/>
      <c r="N139" s="382"/>
      <c r="O139" s="467"/>
      <c r="P139" s="378"/>
    </row>
    <row r="140" spans="1:16" ht="13" x14ac:dyDescent="0.25">
      <c r="A140" s="226"/>
      <c r="B140" s="147" t="s">
        <v>207</v>
      </c>
      <c r="C140" s="374"/>
      <c r="D140" s="374"/>
      <c r="E140" s="375"/>
      <c r="F140" s="375"/>
      <c r="G140" s="403"/>
      <c r="H140" s="467"/>
      <c r="I140" s="387">
        <f>H140*G140*C140</f>
        <v>0</v>
      </c>
      <c r="J140" s="388"/>
      <c r="K140" s="389">
        <f>J140*G140*C140</f>
        <v>0</v>
      </c>
      <c r="L140" s="388"/>
      <c r="M140" s="390">
        <f>I140+K140</f>
        <v>0</v>
      </c>
      <c r="N140" s="382"/>
      <c r="O140" s="467"/>
      <c r="P140" s="378"/>
    </row>
    <row r="141" spans="1:16" ht="13" x14ac:dyDescent="0.25">
      <c r="A141" s="226"/>
      <c r="B141" s="147" t="s">
        <v>208</v>
      </c>
      <c r="C141" s="374"/>
      <c r="D141" s="374"/>
      <c r="E141" s="375"/>
      <c r="F141" s="375"/>
      <c r="G141" s="403"/>
      <c r="H141" s="467"/>
      <c r="I141" s="387">
        <f>H141*G141*C141</f>
        <v>0</v>
      </c>
      <c r="J141" s="388"/>
      <c r="K141" s="389">
        <f>J141*G141*C141</f>
        <v>0</v>
      </c>
      <c r="L141" s="388"/>
      <c r="M141" s="390">
        <f>I141+K141</f>
        <v>0</v>
      </c>
      <c r="N141" s="382"/>
      <c r="O141" s="467"/>
      <c r="P141" s="378"/>
    </row>
    <row r="142" spans="1:16" ht="15.5" x14ac:dyDescent="0.25">
      <c r="A142" s="216"/>
      <c r="B142" s="147" t="s">
        <v>206</v>
      </c>
      <c r="C142" s="404"/>
      <c r="D142" s="404"/>
      <c r="E142" s="405"/>
      <c r="F142" s="405"/>
      <c r="G142" s="406"/>
      <c r="H142" s="407"/>
      <c r="I142" s="387">
        <f>H142*G142*C142</f>
        <v>0</v>
      </c>
      <c r="J142" s="388"/>
      <c r="K142" s="389">
        <f>J142*G142*C142</f>
        <v>0</v>
      </c>
      <c r="L142" s="388"/>
      <c r="M142" s="390">
        <f>I142+K142</f>
        <v>0</v>
      </c>
      <c r="N142" s="412"/>
      <c r="O142" s="377"/>
      <c r="P142" s="408"/>
    </row>
    <row r="143" spans="1:16" ht="13" x14ac:dyDescent="0.25">
      <c r="A143" s="218"/>
      <c r="B143" s="219" t="s">
        <v>105</v>
      </c>
      <c r="C143" s="383"/>
      <c r="D143" s="383"/>
      <c r="E143" s="384"/>
      <c r="F143" s="384"/>
      <c r="G143" s="403"/>
      <c r="H143" s="470"/>
      <c r="I143" s="403">
        <f>SUM(I140:I142)</f>
        <v>0</v>
      </c>
      <c r="J143" s="471"/>
      <c r="K143" s="403">
        <f>SUM(K140:K142)</f>
        <v>0</v>
      </c>
      <c r="L143" s="471"/>
      <c r="M143" s="506">
        <f>SUM(M140:M142)</f>
        <v>0</v>
      </c>
      <c r="N143" s="391"/>
      <c r="O143" s="470"/>
      <c r="P143" s="387"/>
    </row>
    <row r="144" spans="1:16" ht="13" x14ac:dyDescent="0.25">
      <c r="A144" s="218"/>
      <c r="B144" s="219"/>
      <c r="C144" s="383"/>
      <c r="D144" s="383"/>
      <c r="E144" s="384"/>
      <c r="F144" s="384"/>
      <c r="G144" s="472"/>
      <c r="H144" s="470"/>
      <c r="I144" s="387"/>
      <c r="J144" s="471"/>
      <c r="K144" s="389"/>
      <c r="L144" s="471"/>
      <c r="M144" s="390"/>
      <c r="N144" s="391"/>
      <c r="O144" s="470"/>
      <c r="P144" s="387"/>
    </row>
    <row r="145" spans="1:16" s="525" customFormat="1" ht="15.5" x14ac:dyDescent="0.25">
      <c r="A145" s="216"/>
      <c r="B145" s="516" t="s">
        <v>211</v>
      </c>
      <c r="C145" s="517"/>
      <c r="D145" s="517"/>
      <c r="E145" s="518"/>
      <c r="F145" s="518"/>
      <c r="G145" s="519"/>
      <c r="H145" s="521"/>
      <c r="I145" s="521">
        <f>SUM(I143,I137,I133,I129,I124,I119)</f>
        <v>0</v>
      </c>
      <c r="J145" s="522"/>
      <c r="K145" s="521">
        <f>SUM(K129,K133,K137,K143,K124,K119)</f>
        <v>0</v>
      </c>
      <c r="L145" s="522"/>
      <c r="M145" s="521">
        <f>SUM(M143,M137,M133,M129,M124,M119)</f>
        <v>0</v>
      </c>
      <c r="N145" s="523"/>
      <c r="O145" s="524"/>
      <c r="P145" s="521"/>
    </row>
    <row r="146" spans="1:16" s="167" customFormat="1" ht="18" x14ac:dyDescent="0.25">
      <c r="A146" s="212"/>
      <c r="B146" s="223"/>
      <c r="C146" s="429"/>
      <c r="D146" s="429"/>
      <c r="E146" s="430"/>
      <c r="F146" s="430"/>
      <c r="G146" s="431"/>
      <c r="H146" s="442"/>
      <c r="I146" s="433"/>
      <c r="J146" s="462"/>
      <c r="K146" s="463"/>
      <c r="L146" s="462"/>
      <c r="M146" s="464"/>
      <c r="N146" s="437"/>
      <c r="O146" s="444"/>
      <c r="P146" s="433"/>
    </row>
    <row r="147" spans="1:16" ht="15.5" x14ac:dyDescent="0.25">
      <c r="A147" s="216"/>
      <c r="B147" s="236"/>
      <c r="C147" s="473"/>
      <c r="D147" s="473"/>
      <c r="E147" s="474"/>
      <c r="F147" s="474"/>
      <c r="G147" s="475"/>
      <c r="H147" s="476"/>
      <c r="I147" s="477"/>
      <c r="J147" s="478"/>
      <c r="K147" s="479"/>
      <c r="L147" s="478"/>
      <c r="M147" s="480"/>
      <c r="N147" s="481"/>
      <c r="O147" s="482"/>
      <c r="P147" s="477"/>
    </row>
    <row r="148" spans="1:16" s="515" customFormat="1" ht="18" x14ac:dyDescent="0.25">
      <c r="A148" s="246"/>
      <c r="B148" s="507" t="s">
        <v>258</v>
      </c>
      <c r="C148" s="508"/>
      <c r="D148" s="508"/>
      <c r="E148" s="509"/>
      <c r="F148" s="509"/>
      <c r="G148" s="510"/>
      <c r="H148" s="511"/>
      <c r="I148" s="512">
        <f>SUM(I35,I53,I83,I113,I145)</f>
        <v>0</v>
      </c>
      <c r="J148" s="512"/>
      <c r="K148" s="512">
        <f>SUM(K35,K53,K83,K113,K145)</f>
        <v>0</v>
      </c>
      <c r="L148" s="512"/>
      <c r="M148" s="512">
        <f>SUM(M35,M53,M83,M113,M145)</f>
        <v>0</v>
      </c>
      <c r="N148" s="513"/>
      <c r="O148" s="514"/>
      <c r="P148" s="512"/>
    </row>
  </sheetData>
  <mergeCells count="14">
    <mergeCell ref="B3:C3"/>
    <mergeCell ref="D3:O3"/>
    <mergeCell ref="B4:C4"/>
    <mergeCell ref="D4:O4"/>
    <mergeCell ref="H8:I8"/>
    <mergeCell ref="J8:K8"/>
    <mergeCell ref="L8:M8"/>
    <mergeCell ref="N8:P8"/>
    <mergeCell ref="B8:B9"/>
    <mergeCell ref="C8:C9"/>
    <mergeCell ref="D8:D9"/>
    <mergeCell ref="E8:E9"/>
    <mergeCell ref="F8:F9"/>
    <mergeCell ref="G8:G9"/>
  </mergeCells>
  <phoneticPr fontId="2" type="noConversion"/>
  <pageMargins left="0.75" right="0.75" top="1" bottom="1" header="0.3" footer="0.3"/>
  <pageSetup paperSize="9" scale="41" fitToHeight="10" orientation="landscape" r:id="rId1"/>
  <headerFooter alignWithMargins="0">
    <oddHeader>&amp;LAppendix 2 to Form B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205"/>
  <sheetViews>
    <sheetView topLeftCell="A8" zoomScale="99" workbookViewId="0">
      <selection activeCell="N16" sqref="N16"/>
    </sheetView>
  </sheetViews>
  <sheetFormatPr defaultColWidth="10.81640625" defaultRowHeight="12.5" x14ac:dyDescent="0.25"/>
  <cols>
    <col min="1" max="1" width="8.81640625" style="57" customWidth="1"/>
    <col min="2" max="2" width="39" style="57" customWidth="1"/>
    <col min="3" max="3" width="9.36328125" style="57" bestFit="1" customWidth="1"/>
    <col min="4" max="6" width="15.453125" style="57" customWidth="1"/>
    <col min="7" max="8" width="14.36328125" style="57" customWidth="1"/>
    <col min="9" max="9" width="15.36328125" style="56" customWidth="1"/>
    <col min="10" max="14" width="15.36328125" style="57" customWidth="1"/>
    <col min="15" max="16" width="14.36328125" style="57" customWidth="1"/>
    <col min="17" max="17" width="2.6328125" style="57" customWidth="1"/>
    <col min="18" max="18" width="12.453125" style="57" customWidth="1"/>
    <col min="19" max="16384" width="10.81640625" style="57"/>
  </cols>
  <sheetData>
    <row r="2" spans="1:20" ht="18" x14ac:dyDescent="0.25">
      <c r="B2" s="61" t="s">
        <v>65</v>
      </c>
      <c r="C2" s="61"/>
    </row>
    <row r="3" spans="1:20" ht="15.5" x14ac:dyDescent="0.25">
      <c r="B3" s="568" t="s">
        <v>37</v>
      </c>
      <c r="C3" s="575"/>
      <c r="D3" s="570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2"/>
      <c r="P3" s="59"/>
    </row>
    <row r="4" spans="1:20" ht="15.5" x14ac:dyDescent="0.25">
      <c r="B4" s="573" t="s">
        <v>23</v>
      </c>
      <c r="C4" s="596"/>
      <c r="D4" s="570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2"/>
      <c r="P4" s="59"/>
    </row>
    <row r="5" spans="1:20" ht="15.5" x14ac:dyDescent="0.25">
      <c r="B5" s="58"/>
      <c r="C5" s="58"/>
      <c r="D5" s="59"/>
      <c r="E5" s="59"/>
      <c r="F5" s="59"/>
      <c r="G5" s="59"/>
      <c r="H5" s="59"/>
      <c r="I5" s="326"/>
      <c r="J5" s="59"/>
      <c r="K5" s="59"/>
      <c r="L5" s="59"/>
      <c r="M5" s="59"/>
      <c r="N5" s="59"/>
      <c r="O5" s="59"/>
      <c r="P5" s="59"/>
    </row>
    <row r="6" spans="1:20" ht="15.5" x14ac:dyDescent="0.25">
      <c r="B6" s="58"/>
      <c r="C6" s="58"/>
      <c r="D6" s="59"/>
      <c r="E6" s="59"/>
      <c r="F6" s="59"/>
      <c r="G6" s="59"/>
      <c r="H6" s="59"/>
      <c r="I6" s="326"/>
      <c r="J6" s="59"/>
      <c r="K6" s="59"/>
      <c r="L6" s="59"/>
      <c r="M6" s="59"/>
      <c r="N6" s="59"/>
      <c r="O6" s="59"/>
      <c r="P6" s="59"/>
    </row>
    <row r="7" spans="1:20" ht="15.5" x14ac:dyDescent="0.25">
      <c r="B7" s="60" t="s">
        <v>69</v>
      </c>
      <c r="C7" s="58"/>
      <c r="D7" s="59"/>
      <c r="E7" s="59"/>
      <c r="F7" s="59"/>
      <c r="G7" s="59"/>
      <c r="H7" s="59"/>
      <c r="I7" s="326"/>
      <c r="J7" s="59"/>
      <c r="K7" s="59"/>
      <c r="L7" s="59"/>
      <c r="M7" s="59"/>
      <c r="N7" s="59"/>
      <c r="O7" s="59"/>
      <c r="P7" s="59"/>
    </row>
    <row r="8" spans="1:20" ht="15.5" x14ac:dyDescent="0.25">
      <c r="B8" s="60" t="s">
        <v>40</v>
      </c>
      <c r="C8" s="62"/>
      <c r="D8" s="62"/>
      <c r="E8" s="62"/>
      <c r="F8" s="62"/>
      <c r="G8" s="62"/>
      <c r="H8" s="62"/>
      <c r="I8" s="327"/>
      <c r="J8" s="63"/>
      <c r="K8" s="63"/>
      <c r="L8" s="63"/>
      <c r="M8" s="63"/>
      <c r="N8" s="63"/>
      <c r="O8" s="62"/>
      <c r="P8" s="63"/>
    </row>
    <row r="9" spans="1:20" ht="16" thickBot="1" x14ac:dyDescent="0.3">
      <c r="B9" s="60"/>
      <c r="C9" s="62"/>
      <c r="D9" s="62"/>
      <c r="E9" s="62"/>
      <c r="F9" s="62"/>
      <c r="G9" s="62"/>
      <c r="H9" s="62"/>
      <c r="I9" s="327"/>
      <c r="J9" s="63"/>
      <c r="K9" s="63"/>
      <c r="L9" s="63"/>
      <c r="M9" s="63"/>
      <c r="N9" s="63"/>
      <c r="O9" s="62"/>
      <c r="P9" s="63"/>
      <c r="R9" s="64" t="s">
        <v>242</v>
      </c>
      <c r="S9" s="65"/>
      <c r="T9" s="65"/>
    </row>
    <row r="10" spans="1:20" ht="14" x14ac:dyDescent="0.25">
      <c r="B10" s="66"/>
      <c r="C10" s="54"/>
      <c r="D10" s="54"/>
      <c r="E10" s="55"/>
      <c r="F10" s="55"/>
      <c r="G10" s="55"/>
      <c r="H10" s="597" t="s">
        <v>132</v>
      </c>
      <c r="I10" s="598"/>
      <c r="J10" s="601" t="s">
        <v>133</v>
      </c>
      <c r="K10" s="602"/>
      <c r="L10" s="603" t="s">
        <v>56</v>
      </c>
      <c r="M10" s="604"/>
      <c r="N10" s="599" t="s">
        <v>88</v>
      </c>
      <c r="O10" s="599"/>
      <c r="P10" s="600"/>
      <c r="R10" s="593" t="s">
        <v>243</v>
      </c>
      <c r="S10" s="594"/>
      <c r="T10" s="595"/>
    </row>
    <row r="11" spans="1:20" ht="52.5" thickBot="1" x14ac:dyDescent="0.3">
      <c r="A11" s="67"/>
      <c r="B11" s="68" t="s">
        <v>57</v>
      </c>
      <c r="C11" s="69" t="s">
        <v>58</v>
      </c>
      <c r="D11" s="69" t="s">
        <v>59</v>
      </c>
      <c r="E11" s="70" t="s">
        <v>83</v>
      </c>
      <c r="F11" s="70" t="s">
        <v>84</v>
      </c>
      <c r="G11" s="70" t="s">
        <v>86</v>
      </c>
      <c r="H11" s="71" t="s">
        <v>85</v>
      </c>
      <c r="I11" s="328" t="s">
        <v>87</v>
      </c>
      <c r="J11" s="72" t="s">
        <v>85</v>
      </c>
      <c r="K11" s="324" t="s">
        <v>131</v>
      </c>
      <c r="L11" s="73" t="s">
        <v>85</v>
      </c>
      <c r="M11" s="74" t="s">
        <v>131</v>
      </c>
      <c r="N11" s="75" t="s">
        <v>91</v>
      </c>
      <c r="O11" s="76" t="s">
        <v>89</v>
      </c>
      <c r="P11" s="77" t="s">
        <v>90</v>
      </c>
      <c r="R11" s="78" t="s">
        <v>244</v>
      </c>
      <c r="S11" s="79" t="s">
        <v>245</v>
      </c>
      <c r="T11" s="80" t="s">
        <v>246</v>
      </c>
    </row>
    <row r="12" spans="1:20" ht="15.5" x14ac:dyDescent="0.25">
      <c r="A12" s="67"/>
      <c r="B12" s="81" t="s">
        <v>62</v>
      </c>
      <c r="C12" s="82"/>
      <c r="D12" s="82"/>
      <c r="E12" s="82"/>
      <c r="F12" s="82"/>
      <c r="G12" s="82"/>
      <c r="H12" s="82"/>
      <c r="I12" s="329"/>
      <c r="J12" s="83"/>
      <c r="K12" s="295"/>
      <c r="L12" s="313"/>
      <c r="M12" s="314"/>
      <c r="N12" s="310"/>
      <c r="O12" s="82"/>
      <c r="P12" s="82"/>
      <c r="R12" s="84"/>
      <c r="S12" s="85"/>
      <c r="T12" s="86"/>
    </row>
    <row r="13" spans="1:20" ht="13" x14ac:dyDescent="0.25">
      <c r="A13" s="67"/>
      <c r="B13" s="87" t="s">
        <v>63</v>
      </c>
      <c r="C13" s="88"/>
      <c r="D13" s="88"/>
      <c r="E13" s="89"/>
      <c r="F13" s="89"/>
      <c r="G13" s="90"/>
      <c r="H13" s="91"/>
      <c r="I13" s="330"/>
      <c r="J13" s="93"/>
      <c r="K13" s="296"/>
      <c r="L13" s="93"/>
      <c r="M13" s="94"/>
      <c r="N13" s="95"/>
      <c r="O13" s="91"/>
      <c r="P13" s="92"/>
      <c r="R13" s="96"/>
      <c r="S13" s="88"/>
      <c r="T13" s="92"/>
    </row>
    <row r="14" spans="1:20" ht="50" x14ac:dyDescent="0.25">
      <c r="A14" s="67"/>
      <c r="B14" s="97" t="s">
        <v>64</v>
      </c>
      <c r="C14" s="98">
        <v>1</v>
      </c>
      <c r="D14" s="98" t="s">
        <v>60</v>
      </c>
      <c r="E14" s="99">
        <v>43221</v>
      </c>
      <c r="F14" s="99">
        <v>43951</v>
      </c>
      <c r="G14" s="100">
        <v>3500</v>
      </c>
      <c r="H14" s="101">
        <v>12</v>
      </c>
      <c r="I14" s="325">
        <f>H14*G14*C14</f>
        <v>42000</v>
      </c>
      <c r="J14" s="103">
        <v>12</v>
      </c>
      <c r="K14" s="297">
        <f>J14*G14*C14</f>
        <v>42000</v>
      </c>
      <c r="L14" s="103">
        <f t="shared" ref="L14:M18" si="0">H14+J14</f>
        <v>24</v>
      </c>
      <c r="M14" s="104">
        <f t="shared" si="0"/>
        <v>84000</v>
      </c>
      <c r="N14" s="105" t="s">
        <v>247</v>
      </c>
      <c r="O14" s="322" t="s">
        <v>250</v>
      </c>
      <c r="P14" s="323" t="s">
        <v>251</v>
      </c>
      <c r="R14" s="106">
        <v>20000</v>
      </c>
      <c r="S14" s="98" t="s">
        <v>248</v>
      </c>
      <c r="T14" s="102">
        <f>M14-R14</f>
        <v>64000</v>
      </c>
    </row>
    <row r="15" spans="1:20" ht="25" x14ac:dyDescent="0.25">
      <c r="A15" s="67"/>
      <c r="B15" s="97" t="s">
        <v>92</v>
      </c>
      <c r="C15" s="98">
        <v>1</v>
      </c>
      <c r="D15" s="107" t="s">
        <v>70</v>
      </c>
      <c r="E15" s="99">
        <v>43221</v>
      </c>
      <c r="F15" s="99">
        <v>43951</v>
      </c>
      <c r="G15" s="100">
        <v>130</v>
      </c>
      <c r="H15" s="101">
        <v>150</v>
      </c>
      <c r="I15" s="325">
        <f>H15*G15*C15</f>
        <v>19500</v>
      </c>
      <c r="J15" s="103">
        <v>150</v>
      </c>
      <c r="K15" s="297">
        <f>J15*G15*C15</f>
        <v>19500</v>
      </c>
      <c r="L15" s="103">
        <f t="shared" si="0"/>
        <v>300</v>
      </c>
      <c r="M15" s="104">
        <f t="shared" si="0"/>
        <v>39000</v>
      </c>
      <c r="N15" s="108"/>
      <c r="O15" s="101"/>
      <c r="P15" s="102"/>
      <c r="R15" s="106"/>
      <c r="S15" s="98"/>
      <c r="T15" s="102">
        <f t="shared" ref="T15:T47" si="1">M15-R15</f>
        <v>39000</v>
      </c>
    </row>
    <row r="16" spans="1:20" ht="25" x14ac:dyDescent="0.25">
      <c r="A16" s="67"/>
      <c r="B16" s="97" t="s">
        <v>66</v>
      </c>
      <c r="C16" s="98">
        <v>1</v>
      </c>
      <c r="D16" s="107" t="s">
        <v>70</v>
      </c>
      <c r="E16" s="99">
        <v>43221</v>
      </c>
      <c r="F16" s="99">
        <v>43951</v>
      </c>
      <c r="G16" s="100">
        <v>80</v>
      </c>
      <c r="H16" s="101">
        <v>300</v>
      </c>
      <c r="I16" s="325">
        <f>H16*G16*C16</f>
        <v>24000</v>
      </c>
      <c r="J16" s="103">
        <v>300</v>
      </c>
      <c r="K16" s="297">
        <f>J16*G16*C16</f>
        <v>24000</v>
      </c>
      <c r="L16" s="103">
        <f t="shared" si="0"/>
        <v>600</v>
      </c>
      <c r="M16" s="104">
        <f t="shared" si="0"/>
        <v>48000</v>
      </c>
      <c r="N16" s="108"/>
      <c r="O16" s="101"/>
      <c r="P16" s="102"/>
      <c r="R16" s="106"/>
      <c r="S16" s="98"/>
      <c r="T16" s="102">
        <f t="shared" si="1"/>
        <v>48000</v>
      </c>
    </row>
    <row r="17" spans="1:20" x14ac:dyDescent="0.25">
      <c r="A17" s="67"/>
      <c r="B17" s="97" t="s">
        <v>67</v>
      </c>
      <c r="C17" s="98">
        <v>1</v>
      </c>
      <c r="D17" s="107" t="s">
        <v>70</v>
      </c>
      <c r="E17" s="99">
        <v>43221</v>
      </c>
      <c r="F17" s="99">
        <v>43951</v>
      </c>
      <c r="G17" s="100">
        <v>50</v>
      </c>
      <c r="H17" s="101">
        <v>300</v>
      </c>
      <c r="I17" s="325">
        <f>H17*G17*C17</f>
        <v>15000</v>
      </c>
      <c r="J17" s="103">
        <v>300</v>
      </c>
      <c r="K17" s="297">
        <f>J17*G17*C17</f>
        <v>15000</v>
      </c>
      <c r="L17" s="103">
        <f t="shared" si="0"/>
        <v>600</v>
      </c>
      <c r="M17" s="104">
        <f t="shared" si="0"/>
        <v>30000</v>
      </c>
      <c r="N17" s="108"/>
      <c r="O17" s="101"/>
      <c r="P17" s="102"/>
      <c r="R17" s="106"/>
      <c r="S17" s="98"/>
      <c r="T17" s="102">
        <f t="shared" si="1"/>
        <v>30000</v>
      </c>
    </row>
    <row r="18" spans="1:20" x14ac:dyDescent="0.25">
      <c r="A18" s="67"/>
      <c r="B18" s="97" t="s">
        <v>68</v>
      </c>
      <c r="C18" s="98">
        <v>1</v>
      </c>
      <c r="D18" s="107" t="s">
        <v>70</v>
      </c>
      <c r="E18" s="99">
        <v>43221</v>
      </c>
      <c r="F18" s="99">
        <v>43951</v>
      </c>
      <c r="G18" s="100">
        <v>500</v>
      </c>
      <c r="H18" s="101">
        <v>100</v>
      </c>
      <c r="I18" s="325">
        <f>H18*G18*C18</f>
        <v>50000</v>
      </c>
      <c r="J18" s="103">
        <v>100</v>
      </c>
      <c r="K18" s="297">
        <f>J18*G18*C18</f>
        <v>50000</v>
      </c>
      <c r="L18" s="103">
        <f t="shared" si="0"/>
        <v>200</v>
      </c>
      <c r="M18" s="104">
        <f t="shared" si="0"/>
        <v>100000</v>
      </c>
      <c r="N18" s="108"/>
      <c r="O18" s="101"/>
      <c r="P18" s="102"/>
      <c r="R18" s="106"/>
      <c r="S18" s="98"/>
      <c r="T18" s="102">
        <f t="shared" si="1"/>
        <v>100000</v>
      </c>
    </row>
    <row r="19" spans="1:20" ht="13" x14ac:dyDescent="0.25">
      <c r="A19" s="67"/>
      <c r="B19" s="109" t="s">
        <v>71</v>
      </c>
      <c r="C19" s="110"/>
      <c r="D19" s="110"/>
      <c r="E19" s="111"/>
      <c r="F19" s="111"/>
      <c r="G19" s="112"/>
      <c r="H19" s="113"/>
      <c r="I19" s="331">
        <f>SUM(I14:I18)</f>
        <v>150500</v>
      </c>
      <c r="J19" s="115"/>
      <c r="K19" s="298">
        <f>SUM(K14:K18)</f>
        <v>150500</v>
      </c>
      <c r="L19" s="115"/>
      <c r="M19" s="116">
        <f>SUM(M14:M18)</f>
        <v>301000</v>
      </c>
      <c r="N19" s="117"/>
      <c r="O19" s="113"/>
      <c r="P19" s="114"/>
      <c r="R19" s="118"/>
      <c r="S19" s="98"/>
      <c r="T19" s="102">
        <f t="shared" si="1"/>
        <v>301000</v>
      </c>
    </row>
    <row r="20" spans="1:20" ht="13" x14ac:dyDescent="0.25">
      <c r="A20" s="67"/>
      <c r="B20" s="119"/>
      <c r="C20" s="88"/>
      <c r="D20" s="88"/>
      <c r="E20" s="89"/>
      <c r="F20" s="89"/>
      <c r="G20" s="120"/>
      <c r="H20" s="91"/>
      <c r="I20" s="330"/>
      <c r="J20" s="93"/>
      <c r="K20" s="296"/>
      <c r="L20" s="93"/>
      <c r="M20" s="94"/>
      <c r="N20" s="95"/>
      <c r="O20" s="91"/>
      <c r="P20" s="92"/>
      <c r="R20" s="96"/>
      <c r="S20" s="98"/>
      <c r="T20" s="102"/>
    </row>
    <row r="21" spans="1:20" ht="13" x14ac:dyDescent="0.25">
      <c r="A21" s="67"/>
      <c r="B21" s="119" t="s">
        <v>72</v>
      </c>
      <c r="C21" s="121"/>
      <c r="D21" s="121"/>
      <c r="E21" s="122"/>
      <c r="F21" s="122"/>
      <c r="G21" s="123"/>
      <c r="H21" s="124"/>
      <c r="I21" s="332"/>
      <c r="J21" s="126"/>
      <c r="K21" s="299"/>
      <c r="L21" s="126"/>
      <c r="M21" s="127"/>
      <c r="N21" s="128"/>
      <c r="O21" s="124"/>
      <c r="P21" s="125"/>
      <c r="R21" s="129"/>
      <c r="S21" s="98"/>
      <c r="T21" s="102"/>
    </row>
    <row r="22" spans="1:20" ht="13" x14ac:dyDescent="0.25">
      <c r="A22" s="67"/>
      <c r="B22" s="130" t="s">
        <v>73</v>
      </c>
      <c r="C22" s="121"/>
      <c r="D22" s="121"/>
      <c r="E22" s="122"/>
      <c r="F22" s="122"/>
      <c r="G22" s="123"/>
      <c r="H22" s="124"/>
      <c r="I22" s="332"/>
      <c r="J22" s="126"/>
      <c r="K22" s="299"/>
      <c r="L22" s="126"/>
      <c r="M22" s="127"/>
      <c r="N22" s="128"/>
      <c r="O22" s="124"/>
      <c r="P22" s="125"/>
      <c r="R22" s="129"/>
      <c r="S22" s="98"/>
      <c r="T22" s="102"/>
    </row>
    <row r="23" spans="1:20" ht="13" x14ac:dyDescent="0.25">
      <c r="A23" s="67"/>
      <c r="B23" s="97" t="s">
        <v>75</v>
      </c>
      <c r="C23" s="98">
        <v>1</v>
      </c>
      <c r="D23" s="107" t="s">
        <v>70</v>
      </c>
      <c r="E23" s="99"/>
      <c r="F23" s="99"/>
      <c r="G23" s="131">
        <v>70</v>
      </c>
      <c r="H23" s="101">
        <v>6</v>
      </c>
      <c r="I23" s="325">
        <f>H23*G23*C23</f>
        <v>420</v>
      </c>
      <c r="J23" s="103">
        <v>12</v>
      </c>
      <c r="K23" s="297">
        <f>J23*G23*C23</f>
        <v>840</v>
      </c>
      <c r="L23" s="103">
        <f t="shared" ref="L23:M25" si="2">H23+J23</f>
        <v>18</v>
      </c>
      <c r="M23" s="104">
        <f t="shared" si="2"/>
        <v>1260</v>
      </c>
      <c r="N23" s="128"/>
      <c r="O23" s="124"/>
      <c r="P23" s="125"/>
      <c r="R23" s="129"/>
      <c r="S23" s="98"/>
      <c r="T23" s="102">
        <f t="shared" si="1"/>
        <v>1260</v>
      </c>
    </row>
    <row r="24" spans="1:20" ht="25" x14ac:dyDescent="0.25">
      <c r="A24" s="67"/>
      <c r="B24" s="97" t="s">
        <v>74</v>
      </c>
      <c r="C24" s="132">
        <v>1</v>
      </c>
      <c r="D24" s="107" t="s">
        <v>70</v>
      </c>
      <c r="E24" s="133"/>
      <c r="F24" s="133"/>
      <c r="G24" s="134">
        <v>30</v>
      </c>
      <c r="H24" s="101">
        <v>6</v>
      </c>
      <c r="I24" s="325">
        <f>H24*G24*C24</f>
        <v>180</v>
      </c>
      <c r="J24" s="103">
        <v>12</v>
      </c>
      <c r="K24" s="297">
        <f>J24*G24*C24</f>
        <v>360</v>
      </c>
      <c r="L24" s="103">
        <f t="shared" si="2"/>
        <v>18</v>
      </c>
      <c r="M24" s="104">
        <f t="shared" si="2"/>
        <v>540</v>
      </c>
      <c r="N24" s="128"/>
      <c r="O24" s="124"/>
      <c r="P24" s="125"/>
      <c r="R24" s="129"/>
      <c r="S24" s="98"/>
      <c r="T24" s="102">
        <f t="shared" si="1"/>
        <v>540</v>
      </c>
    </row>
    <row r="25" spans="1:20" ht="37.5" x14ac:dyDescent="0.25">
      <c r="A25" s="67"/>
      <c r="B25" s="97" t="s">
        <v>76</v>
      </c>
      <c r="C25" s="132">
        <v>1</v>
      </c>
      <c r="D25" s="107" t="s">
        <v>70</v>
      </c>
      <c r="E25" s="133"/>
      <c r="F25" s="133"/>
      <c r="G25" s="134">
        <v>25</v>
      </c>
      <c r="H25" s="101">
        <v>12</v>
      </c>
      <c r="I25" s="325">
        <f>H25*G25*C25</f>
        <v>300</v>
      </c>
      <c r="J25" s="103">
        <v>12</v>
      </c>
      <c r="K25" s="297">
        <f>J25*G25*C25</f>
        <v>300</v>
      </c>
      <c r="L25" s="103">
        <f t="shared" si="2"/>
        <v>24</v>
      </c>
      <c r="M25" s="104">
        <f t="shared" si="2"/>
        <v>600</v>
      </c>
      <c r="N25" s="128"/>
      <c r="O25" s="124"/>
      <c r="P25" s="125"/>
      <c r="R25" s="129"/>
      <c r="S25" s="98"/>
      <c r="T25" s="102">
        <f t="shared" si="1"/>
        <v>600</v>
      </c>
    </row>
    <row r="26" spans="1:20" ht="13" x14ac:dyDescent="0.25">
      <c r="A26" s="67"/>
      <c r="B26" s="135" t="s">
        <v>81</v>
      </c>
      <c r="C26" s="132"/>
      <c r="D26" s="132"/>
      <c r="E26" s="133"/>
      <c r="F26" s="133"/>
      <c r="G26" s="134"/>
      <c r="H26" s="124"/>
      <c r="I26" s="331">
        <f>SUM(I23:I25)</f>
        <v>900</v>
      </c>
      <c r="J26" s="126"/>
      <c r="K26" s="300">
        <f>SUM(K23:K25)</f>
        <v>1500</v>
      </c>
      <c r="L26" s="126"/>
      <c r="M26" s="114">
        <f>SUM(M23:M25)</f>
        <v>2400</v>
      </c>
      <c r="N26" s="311"/>
      <c r="O26" s="124"/>
      <c r="P26" s="125"/>
      <c r="R26" s="113"/>
      <c r="S26" s="98"/>
      <c r="T26" s="102">
        <f t="shared" si="1"/>
        <v>2400</v>
      </c>
    </row>
    <row r="27" spans="1:20" ht="13" x14ac:dyDescent="0.25">
      <c r="A27" s="67"/>
      <c r="B27" s="97"/>
      <c r="C27" s="121"/>
      <c r="D27" s="121"/>
      <c r="E27" s="122"/>
      <c r="F27" s="122"/>
      <c r="G27" s="123"/>
      <c r="H27" s="124"/>
      <c r="I27" s="332"/>
      <c r="J27" s="126"/>
      <c r="K27" s="299"/>
      <c r="L27" s="126"/>
      <c r="M27" s="127"/>
      <c r="N27" s="128"/>
      <c r="O27" s="124"/>
      <c r="P27" s="125"/>
      <c r="R27" s="129"/>
      <c r="S27" s="98"/>
      <c r="T27" s="102"/>
    </row>
    <row r="28" spans="1:20" ht="13" x14ac:dyDescent="0.25">
      <c r="A28" s="67"/>
      <c r="B28" s="130" t="s">
        <v>77</v>
      </c>
      <c r="C28" s="121"/>
      <c r="D28" s="121"/>
      <c r="E28" s="122"/>
      <c r="F28" s="122"/>
      <c r="G28" s="123"/>
      <c r="H28" s="124"/>
      <c r="I28" s="332"/>
      <c r="J28" s="126"/>
      <c r="K28" s="299"/>
      <c r="L28" s="126"/>
      <c r="M28" s="127"/>
      <c r="N28" s="128"/>
      <c r="O28" s="124"/>
      <c r="P28" s="125"/>
      <c r="R28" s="129"/>
      <c r="S28" s="98"/>
      <c r="T28" s="102"/>
    </row>
    <row r="29" spans="1:20" ht="13" x14ac:dyDescent="0.25">
      <c r="A29" s="67"/>
      <c r="B29" s="97" t="s">
        <v>78</v>
      </c>
      <c r="C29" s="98">
        <v>1</v>
      </c>
      <c r="D29" s="107" t="s">
        <v>70</v>
      </c>
      <c r="E29" s="99"/>
      <c r="F29" s="99"/>
      <c r="G29" s="131">
        <v>3000</v>
      </c>
      <c r="H29" s="124"/>
      <c r="I29" s="325">
        <f>H29*G29*C29</f>
        <v>0</v>
      </c>
      <c r="J29" s="126"/>
      <c r="K29" s="297">
        <f>J29*G29*C29</f>
        <v>0</v>
      </c>
      <c r="L29" s="126"/>
      <c r="M29" s="104">
        <f>I29+K29</f>
        <v>0</v>
      </c>
      <c r="N29" s="128"/>
      <c r="O29" s="124"/>
      <c r="P29" s="125"/>
      <c r="R29" s="129"/>
      <c r="S29" s="98"/>
      <c r="T29" s="102">
        <f t="shared" si="1"/>
        <v>0</v>
      </c>
    </row>
    <row r="30" spans="1:20" ht="25" x14ac:dyDescent="0.25">
      <c r="A30" s="67"/>
      <c r="B30" s="97" t="s">
        <v>79</v>
      </c>
      <c r="C30" s="132">
        <v>1</v>
      </c>
      <c r="D30" s="107" t="s">
        <v>70</v>
      </c>
      <c r="E30" s="133"/>
      <c r="F30" s="133"/>
      <c r="G30" s="134">
        <v>5000</v>
      </c>
      <c r="H30" s="101">
        <v>1</v>
      </c>
      <c r="I30" s="325">
        <f>H30*G30*C30</f>
        <v>5000</v>
      </c>
      <c r="J30" s="103">
        <v>1</v>
      </c>
      <c r="K30" s="297">
        <f>J30*G30*C30</f>
        <v>5000</v>
      </c>
      <c r="L30" s="103">
        <f>H30+J30</f>
        <v>2</v>
      </c>
      <c r="M30" s="104">
        <f>I30+K30</f>
        <v>10000</v>
      </c>
      <c r="N30" s="108"/>
      <c r="O30" s="101"/>
      <c r="P30" s="102"/>
      <c r="R30" s="106"/>
      <c r="S30" s="98"/>
      <c r="T30" s="102">
        <f t="shared" si="1"/>
        <v>10000</v>
      </c>
    </row>
    <row r="31" spans="1:20" ht="25" x14ac:dyDescent="0.25">
      <c r="A31" s="67"/>
      <c r="B31" s="97" t="s">
        <v>80</v>
      </c>
      <c r="C31" s="132">
        <v>1</v>
      </c>
      <c r="D31" s="107" t="s">
        <v>70</v>
      </c>
      <c r="E31" s="133"/>
      <c r="F31" s="133"/>
      <c r="G31" s="134">
        <v>4000</v>
      </c>
      <c r="H31" s="136">
        <v>0.5</v>
      </c>
      <c r="I31" s="325">
        <f>H31*G31*C31</f>
        <v>2000</v>
      </c>
      <c r="J31" s="137">
        <v>0.5</v>
      </c>
      <c r="K31" s="297">
        <f>J31*G31*C31</f>
        <v>2000</v>
      </c>
      <c r="L31" s="103">
        <f>H31+J31</f>
        <v>1</v>
      </c>
      <c r="M31" s="104">
        <f>I31+K31</f>
        <v>4000</v>
      </c>
      <c r="N31" s="138"/>
      <c r="O31" s="136"/>
      <c r="P31" s="139"/>
      <c r="R31" s="140"/>
      <c r="S31" s="98"/>
      <c r="T31" s="102">
        <f t="shared" si="1"/>
        <v>4000</v>
      </c>
    </row>
    <row r="32" spans="1:20" ht="26" x14ac:dyDescent="0.25">
      <c r="A32" s="67"/>
      <c r="B32" s="135" t="s">
        <v>82</v>
      </c>
      <c r="C32" s="132"/>
      <c r="D32" s="132"/>
      <c r="E32" s="133"/>
      <c r="F32" s="133"/>
      <c r="G32" s="134"/>
      <c r="H32" s="124"/>
      <c r="I32" s="331">
        <f>SUM(I29:I31)</f>
        <v>7000</v>
      </c>
      <c r="J32" s="126"/>
      <c r="K32" s="298">
        <f>SUM(K29:K31)</f>
        <v>7000</v>
      </c>
      <c r="L32" s="126"/>
      <c r="M32" s="116">
        <f>SUM(M29:M31)</f>
        <v>14000</v>
      </c>
      <c r="N32" s="311"/>
      <c r="O32" s="136"/>
      <c r="P32" s="139"/>
      <c r="R32" s="113"/>
      <c r="S32" s="98"/>
      <c r="T32" s="102">
        <f t="shared" si="1"/>
        <v>14000</v>
      </c>
    </row>
    <row r="33" spans="1:20" ht="13" x14ac:dyDescent="0.25">
      <c r="A33" s="67"/>
      <c r="B33" s="135"/>
      <c r="C33" s="132"/>
      <c r="D33" s="132"/>
      <c r="E33" s="133"/>
      <c r="F33" s="133"/>
      <c r="G33" s="134"/>
      <c r="H33" s="124"/>
      <c r="I33" s="331"/>
      <c r="J33" s="126"/>
      <c r="K33" s="298"/>
      <c r="L33" s="126"/>
      <c r="M33" s="116"/>
      <c r="N33" s="141"/>
      <c r="O33" s="136"/>
      <c r="P33" s="139"/>
      <c r="R33" s="113"/>
      <c r="S33" s="98"/>
      <c r="T33" s="102"/>
    </row>
    <row r="34" spans="1:20" ht="13" x14ac:dyDescent="0.25">
      <c r="A34" s="67"/>
      <c r="B34" s="119" t="s">
        <v>94</v>
      </c>
      <c r="C34" s="132"/>
      <c r="D34" s="132"/>
      <c r="E34" s="133"/>
      <c r="F34" s="133"/>
      <c r="G34" s="134"/>
      <c r="H34" s="124"/>
      <c r="I34" s="331"/>
      <c r="J34" s="126"/>
      <c r="K34" s="298"/>
      <c r="L34" s="126"/>
      <c r="M34" s="116"/>
      <c r="N34" s="141"/>
      <c r="O34" s="136"/>
      <c r="P34" s="139"/>
      <c r="R34" s="113"/>
      <c r="S34" s="98"/>
      <c r="T34" s="102"/>
    </row>
    <row r="35" spans="1:20" ht="25" x14ac:dyDescent="0.25">
      <c r="A35" s="67"/>
      <c r="B35" s="97" t="s">
        <v>95</v>
      </c>
      <c r="C35" s="132">
        <v>1</v>
      </c>
      <c r="D35" s="142" t="s">
        <v>70</v>
      </c>
      <c r="E35" s="133"/>
      <c r="F35" s="133"/>
      <c r="G35" s="134">
        <v>500</v>
      </c>
      <c r="H35" s="143">
        <v>1</v>
      </c>
      <c r="I35" s="325">
        <f>H35*G35*C35</f>
        <v>500</v>
      </c>
      <c r="J35" s="144">
        <v>1</v>
      </c>
      <c r="K35" s="297">
        <f>J35*G35*C35</f>
        <v>500</v>
      </c>
      <c r="L35" s="103">
        <f>H35+J35</f>
        <v>2</v>
      </c>
      <c r="M35" s="104">
        <f>I35+K35</f>
        <v>1000</v>
      </c>
      <c r="N35" s="141"/>
      <c r="O35" s="136"/>
      <c r="P35" s="139"/>
      <c r="R35" s="113"/>
      <c r="S35" s="98"/>
      <c r="T35" s="102">
        <f t="shared" si="1"/>
        <v>1000</v>
      </c>
    </row>
    <row r="36" spans="1:20" ht="13" x14ac:dyDescent="0.25">
      <c r="A36" s="67"/>
      <c r="B36" s="97" t="s">
        <v>96</v>
      </c>
      <c r="C36" s="132">
        <v>1</v>
      </c>
      <c r="D36" s="142" t="s">
        <v>107</v>
      </c>
      <c r="E36" s="133"/>
      <c r="F36" s="133"/>
      <c r="G36" s="145"/>
      <c r="H36" s="143">
        <v>1</v>
      </c>
      <c r="I36" s="325">
        <f>H36*G36*C36</f>
        <v>0</v>
      </c>
      <c r="J36" s="144">
        <v>1</v>
      </c>
      <c r="K36" s="297">
        <f>J36*G36*C36</f>
        <v>0</v>
      </c>
      <c r="L36" s="103">
        <f>H36+J36</f>
        <v>2</v>
      </c>
      <c r="M36" s="104">
        <f>I36+K36</f>
        <v>0</v>
      </c>
      <c r="N36" s="141"/>
      <c r="O36" s="136"/>
      <c r="P36" s="139"/>
      <c r="R36" s="113"/>
      <c r="S36" s="98"/>
      <c r="T36" s="102">
        <f>M36-R36</f>
        <v>0</v>
      </c>
    </row>
    <row r="37" spans="1:20" ht="13" x14ac:dyDescent="0.25">
      <c r="A37" s="67"/>
      <c r="B37" s="135" t="s">
        <v>97</v>
      </c>
      <c r="C37" s="132"/>
      <c r="D37" s="132"/>
      <c r="E37" s="133"/>
      <c r="F37" s="133"/>
      <c r="G37" s="134"/>
      <c r="H37" s="124"/>
      <c r="I37" s="331">
        <f>SUM(I35:I36)</f>
        <v>500</v>
      </c>
      <c r="J37" s="126"/>
      <c r="K37" s="298">
        <f>SUM(K35:K36)</f>
        <v>500</v>
      </c>
      <c r="L37" s="126"/>
      <c r="M37" s="116">
        <f>SUM(M35:M36)</f>
        <v>1000</v>
      </c>
      <c r="N37" s="141"/>
      <c r="O37" s="136"/>
      <c r="P37" s="139"/>
      <c r="R37" s="113"/>
      <c r="S37" s="98"/>
      <c r="T37" s="92">
        <f t="shared" si="1"/>
        <v>1000</v>
      </c>
    </row>
    <row r="38" spans="1:20" x14ac:dyDescent="0.25">
      <c r="A38" s="67"/>
      <c r="B38" s="97"/>
      <c r="C38" s="132"/>
      <c r="D38" s="132"/>
      <c r="E38" s="133"/>
      <c r="F38" s="133"/>
      <c r="G38" s="134"/>
      <c r="H38" s="136"/>
      <c r="I38" s="333"/>
      <c r="J38" s="137"/>
      <c r="K38" s="301"/>
      <c r="L38" s="137"/>
      <c r="M38" s="146"/>
      <c r="N38" s="138"/>
      <c r="O38" s="136"/>
      <c r="P38" s="139"/>
      <c r="R38" s="140"/>
      <c r="S38" s="98"/>
      <c r="T38" s="102"/>
    </row>
    <row r="39" spans="1:20" ht="13" x14ac:dyDescent="0.25">
      <c r="A39" s="67"/>
      <c r="B39" s="119" t="s">
        <v>98</v>
      </c>
      <c r="C39" s="132"/>
      <c r="D39" s="132"/>
      <c r="E39" s="133"/>
      <c r="F39" s="133"/>
      <c r="G39" s="134"/>
      <c r="H39" s="136"/>
      <c r="I39" s="333"/>
      <c r="J39" s="137"/>
      <c r="K39" s="301"/>
      <c r="L39" s="137"/>
      <c r="M39" s="146"/>
      <c r="N39" s="138"/>
      <c r="O39" s="136"/>
      <c r="P39" s="139"/>
      <c r="R39" s="140"/>
      <c r="S39" s="98"/>
      <c r="T39" s="102"/>
    </row>
    <row r="40" spans="1:20" x14ac:dyDescent="0.25">
      <c r="A40" s="67"/>
      <c r="B40" s="97" t="s">
        <v>99</v>
      </c>
      <c r="C40" s="132">
        <v>1</v>
      </c>
      <c r="D40" s="142" t="s">
        <v>70</v>
      </c>
      <c r="E40" s="133"/>
      <c r="F40" s="133"/>
      <c r="G40" s="134">
        <v>25</v>
      </c>
      <c r="H40" s="136">
        <v>10</v>
      </c>
      <c r="I40" s="325">
        <f>H40*G40*C40</f>
        <v>250</v>
      </c>
      <c r="J40" s="137">
        <v>10</v>
      </c>
      <c r="K40" s="297">
        <f>J40*G40*C40</f>
        <v>250</v>
      </c>
      <c r="L40" s="103">
        <f>H40+J40</f>
        <v>20</v>
      </c>
      <c r="M40" s="104">
        <f>I40+K40</f>
        <v>500</v>
      </c>
      <c r="N40" s="138"/>
      <c r="O40" s="136"/>
      <c r="P40" s="139"/>
      <c r="R40" s="140"/>
      <c r="S40" s="98"/>
      <c r="T40" s="102">
        <f t="shared" si="1"/>
        <v>500</v>
      </c>
    </row>
    <row r="41" spans="1:20" x14ac:dyDescent="0.25">
      <c r="A41" s="67"/>
      <c r="B41" s="97" t="s">
        <v>110</v>
      </c>
      <c r="C41" s="132">
        <v>1</v>
      </c>
      <c r="D41" s="142" t="s">
        <v>108</v>
      </c>
      <c r="E41" s="133"/>
      <c r="F41" s="133"/>
      <c r="G41" s="134">
        <v>30</v>
      </c>
      <c r="H41" s="136">
        <v>2</v>
      </c>
      <c r="I41" s="325">
        <f>H41*G41*C41</f>
        <v>60</v>
      </c>
      <c r="J41" s="137">
        <v>2</v>
      </c>
      <c r="K41" s="297">
        <f>J41*G41*C41</f>
        <v>60</v>
      </c>
      <c r="L41" s="103">
        <f>H41+J41</f>
        <v>4</v>
      </c>
      <c r="M41" s="104">
        <f>I41+K41</f>
        <v>120</v>
      </c>
      <c r="N41" s="138"/>
      <c r="O41" s="136"/>
      <c r="P41" s="139"/>
      <c r="R41" s="140"/>
      <c r="S41" s="98"/>
      <c r="T41" s="102">
        <f t="shared" si="1"/>
        <v>120</v>
      </c>
    </row>
    <row r="42" spans="1:20" ht="13" x14ac:dyDescent="0.25">
      <c r="A42" s="67"/>
      <c r="B42" s="135" t="s">
        <v>100</v>
      </c>
      <c r="C42" s="132"/>
      <c r="D42" s="132"/>
      <c r="E42" s="133"/>
      <c r="F42" s="133"/>
      <c r="G42" s="134"/>
      <c r="H42" s="136"/>
      <c r="I42" s="331">
        <f>SUM(I40:I41)</f>
        <v>310</v>
      </c>
      <c r="J42" s="137"/>
      <c r="K42" s="298">
        <f>SUM(K40:K41)</f>
        <v>310</v>
      </c>
      <c r="L42" s="137"/>
      <c r="M42" s="116">
        <f>SUM(M40:M41)</f>
        <v>620</v>
      </c>
      <c r="N42" s="138"/>
      <c r="O42" s="136"/>
      <c r="P42" s="139"/>
      <c r="R42" s="140"/>
      <c r="S42" s="98"/>
      <c r="T42" s="92">
        <f t="shared" si="1"/>
        <v>620</v>
      </c>
    </row>
    <row r="43" spans="1:20" x14ac:dyDescent="0.25">
      <c r="A43" s="67"/>
      <c r="B43" s="97"/>
      <c r="C43" s="132"/>
      <c r="D43" s="132"/>
      <c r="E43" s="133"/>
      <c r="F43" s="133"/>
      <c r="G43" s="134"/>
      <c r="H43" s="136"/>
      <c r="I43" s="333"/>
      <c r="J43" s="137"/>
      <c r="K43" s="301"/>
      <c r="L43" s="137"/>
      <c r="M43" s="146"/>
      <c r="N43" s="138"/>
      <c r="O43" s="136"/>
      <c r="P43" s="139"/>
      <c r="R43" s="140"/>
      <c r="S43" s="98"/>
      <c r="T43" s="102"/>
    </row>
    <row r="44" spans="1:20" ht="13" x14ac:dyDescent="0.25">
      <c r="A44" s="67"/>
      <c r="B44" s="119" t="s">
        <v>101</v>
      </c>
      <c r="C44" s="132"/>
      <c r="D44" s="132"/>
      <c r="E44" s="133"/>
      <c r="F44" s="133"/>
      <c r="G44" s="134"/>
      <c r="H44" s="136"/>
      <c r="I44" s="325"/>
      <c r="J44" s="137"/>
      <c r="K44" s="297">
        <f>J44*G44*C44</f>
        <v>0</v>
      </c>
      <c r="L44" s="137"/>
      <c r="M44" s="104" t="s">
        <v>93</v>
      </c>
      <c r="N44" s="138"/>
      <c r="O44" s="136"/>
      <c r="P44" s="139"/>
      <c r="R44" s="140"/>
      <c r="S44" s="98"/>
      <c r="T44" s="102"/>
    </row>
    <row r="45" spans="1:20" x14ac:dyDescent="0.25">
      <c r="A45" s="67"/>
      <c r="B45" s="97" t="s">
        <v>102</v>
      </c>
      <c r="C45" s="132">
        <v>1</v>
      </c>
      <c r="D45" s="142" t="s">
        <v>106</v>
      </c>
      <c r="E45" s="133"/>
      <c r="F45" s="133"/>
      <c r="G45" s="134"/>
      <c r="H45" s="136"/>
      <c r="I45" s="325">
        <f>H45*G45*C45</f>
        <v>0</v>
      </c>
      <c r="J45" s="137"/>
      <c r="K45" s="297">
        <f>J45*G45*C45</f>
        <v>0</v>
      </c>
      <c r="L45" s="137"/>
      <c r="M45" s="104" t="s">
        <v>93</v>
      </c>
      <c r="N45" s="138"/>
      <c r="O45" s="136"/>
      <c r="P45" s="139"/>
      <c r="R45" s="140"/>
      <c r="S45" s="98"/>
      <c r="T45" s="102" t="e">
        <f t="shared" si="1"/>
        <v>#VALUE!</v>
      </c>
    </row>
    <row r="46" spans="1:20" x14ac:dyDescent="0.25">
      <c r="A46" s="67"/>
      <c r="B46" s="97" t="s">
        <v>103</v>
      </c>
      <c r="C46" s="132">
        <v>1</v>
      </c>
      <c r="D46" s="142" t="s">
        <v>106</v>
      </c>
      <c r="E46" s="133"/>
      <c r="F46" s="133"/>
      <c r="G46" s="134"/>
      <c r="H46" s="136"/>
      <c r="I46" s="325">
        <f>H46*G46*C46</f>
        <v>0</v>
      </c>
      <c r="J46" s="137"/>
      <c r="K46" s="297">
        <f>J46*G46*C46</f>
        <v>0</v>
      </c>
      <c r="L46" s="137"/>
      <c r="M46" s="104" t="s">
        <v>93</v>
      </c>
      <c r="N46" s="138"/>
      <c r="O46" s="136"/>
      <c r="P46" s="139"/>
      <c r="R46" s="140"/>
      <c r="S46" s="98"/>
      <c r="T46" s="102" t="e">
        <f t="shared" si="1"/>
        <v>#VALUE!</v>
      </c>
    </row>
    <row r="47" spans="1:20" x14ac:dyDescent="0.25">
      <c r="A47" s="67"/>
      <c r="B47" s="147" t="s">
        <v>104</v>
      </c>
      <c r="C47" s="132">
        <v>1</v>
      </c>
      <c r="D47" s="142" t="s">
        <v>106</v>
      </c>
      <c r="E47" s="133"/>
      <c r="F47" s="133"/>
      <c r="G47" s="134"/>
      <c r="H47" s="136"/>
      <c r="I47" s="325">
        <f>H47*G47*C47</f>
        <v>0</v>
      </c>
      <c r="J47" s="137"/>
      <c r="K47" s="297">
        <f>J47*G47*C47</f>
        <v>0</v>
      </c>
      <c r="L47" s="137"/>
      <c r="M47" s="104" t="s">
        <v>93</v>
      </c>
      <c r="N47" s="138"/>
      <c r="O47" s="136"/>
      <c r="P47" s="139"/>
      <c r="R47" s="140"/>
      <c r="S47" s="98"/>
      <c r="T47" s="102" t="e">
        <f t="shared" si="1"/>
        <v>#VALUE!</v>
      </c>
    </row>
    <row r="48" spans="1:20" ht="13" x14ac:dyDescent="0.25">
      <c r="A48" s="67"/>
      <c r="B48" s="135" t="s">
        <v>105</v>
      </c>
      <c r="C48" s="132"/>
      <c r="D48" s="132"/>
      <c r="E48" s="133"/>
      <c r="F48" s="133"/>
      <c r="G48" s="134"/>
      <c r="H48" s="136"/>
      <c r="I48" s="331">
        <f>SUM(I44:I47)</f>
        <v>0</v>
      </c>
      <c r="J48" s="137"/>
      <c r="K48" s="300">
        <f>SUM(K44:K47)</f>
        <v>0</v>
      </c>
      <c r="L48" s="137"/>
      <c r="M48" s="114">
        <f>SUM(M44:M47)</f>
        <v>0</v>
      </c>
      <c r="N48" s="138"/>
      <c r="O48" s="136"/>
      <c r="P48" s="139"/>
      <c r="R48" s="140"/>
      <c r="S48" s="98"/>
      <c r="T48" s="92">
        <f>M48-R48</f>
        <v>0</v>
      </c>
    </row>
    <row r="49" spans="1:20" x14ac:dyDescent="0.25">
      <c r="A49" s="67"/>
      <c r="B49" s="97"/>
      <c r="C49" s="132"/>
      <c r="D49" s="132"/>
      <c r="E49" s="133"/>
      <c r="F49" s="133"/>
      <c r="G49" s="134"/>
      <c r="H49" s="136"/>
      <c r="I49" s="333"/>
      <c r="J49" s="137"/>
      <c r="K49" s="301"/>
      <c r="L49" s="137"/>
      <c r="M49" s="146"/>
      <c r="N49" s="138"/>
      <c r="O49" s="136"/>
      <c r="P49" s="139"/>
      <c r="R49" s="140"/>
      <c r="S49" s="132"/>
      <c r="T49" s="139"/>
    </row>
    <row r="50" spans="1:20" ht="13" x14ac:dyDescent="0.25">
      <c r="A50" s="67"/>
      <c r="B50" s="148" t="s">
        <v>109</v>
      </c>
      <c r="C50" s="149"/>
      <c r="D50" s="149"/>
      <c r="E50" s="150"/>
      <c r="F50" s="150"/>
      <c r="G50" s="151"/>
      <c r="H50" s="152"/>
      <c r="I50" s="334">
        <f>SUM(I19,I26,I32,I37,I42,I47)</f>
        <v>159210</v>
      </c>
      <c r="J50" s="154"/>
      <c r="K50" s="302">
        <f>SUM(K19,K26,K32,K37,K42,K47)</f>
        <v>159810</v>
      </c>
      <c r="L50" s="154"/>
      <c r="M50" s="153">
        <f>SUM(M19,M26,M32,M37,M42,M47)</f>
        <v>319020</v>
      </c>
      <c r="N50" s="155"/>
      <c r="O50" s="152"/>
      <c r="P50" s="153"/>
      <c r="R50" s="361">
        <f>SUM(R19,R26,R32,R37,R42,R47)</f>
        <v>0</v>
      </c>
      <c r="S50" s="149"/>
      <c r="T50" s="153" t="e">
        <f>SUM(T19,T26,T32,T37,T42,T47)</f>
        <v>#VALUE!</v>
      </c>
    </row>
    <row r="51" spans="1:20" s="167" customFormat="1" ht="13" x14ac:dyDescent="0.25">
      <c r="A51" s="157"/>
      <c r="B51" s="158"/>
      <c r="C51" s="159"/>
      <c r="D51" s="159"/>
      <c r="E51" s="160"/>
      <c r="F51" s="160"/>
      <c r="G51" s="161"/>
      <c r="H51" s="162"/>
      <c r="I51" s="335"/>
      <c r="J51" s="164"/>
      <c r="K51" s="303"/>
      <c r="L51" s="164"/>
      <c r="M51" s="165"/>
      <c r="N51" s="166"/>
      <c r="O51" s="162"/>
      <c r="P51" s="163"/>
      <c r="R51" s="168"/>
      <c r="S51" s="159"/>
      <c r="T51" s="163"/>
    </row>
    <row r="52" spans="1:20" ht="15.5" x14ac:dyDescent="0.25">
      <c r="A52" s="67"/>
      <c r="B52" s="169" t="s">
        <v>111</v>
      </c>
      <c r="C52" s="85"/>
      <c r="D52" s="85"/>
      <c r="E52" s="170"/>
      <c r="F52" s="170"/>
      <c r="G52" s="171"/>
      <c r="H52" s="84"/>
      <c r="I52" s="336"/>
      <c r="J52" s="173"/>
      <c r="K52" s="304"/>
      <c r="L52" s="173"/>
      <c r="M52" s="174"/>
      <c r="N52" s="175"/>
      <c r="O52" s="84"/>
      <c r="P52" s="172"/>
      <c r="R52" s="176"/>
      <c r="S52" s="85"/>
      <c r="T52" s="172"/>
    </row>
    <row r="53" spans="1:20" ht="13" x14ac:dyDescent="0.25">
      <c r="A53" s="67"/>
      <c r="B53" s="119" t="s">
        <v>112</v>
      </c>
      <c r="C53" s="132"/>
      <c r="D53" s="132"/>
      <c r="E53" s="133"/>
      <c r="F53" s="133"/>
      <c r="G53" s="134"/>
      <c r="H53" s="136"/>
      <c r="I53" s="325"/>
      <c r="J53" s="137"/>
      <c r="K53" s="297"/>
      <c r="L53" s="137"/>
      <c r="M53" s="104"/>
      <c r="N53" s="138"/>
      <c r="O53" s="177"/>
      <c r="P53" s="139"/>
      <c r="R53" s="140"/>
      <c r="S53" s="98"/>
      <c r="T53" s="139"/>
    </row>
    <row r="54" spans="1:20" ht="25" x14ac:dyDescent="0.25">
      <c r="A54" s="67"/>
      <c r="B54" s="97" t="s">
        <v>113</v>
      </c>
      <c r="C54" s="132"/>
      <c r="D54" s="142" t="s">
        <v>119</v>
      </c>
      <c r="E54" s="133"/>
      <c r="F54" s="133"/>
      <c r="G54" s="134"/>
      <c r="H54" s="177"/>
      <c r="I54" s="325">
        <f t="shared" ref="I54:I59" si="3">H54*G54*C54</f>
        <v>0</v>
      </c>
      <c r="J54" s="179"/>
      <c r="K54" s="297">
        <f t="shared" ref="K54:K59" si="4">J54*G54*C54</f>
        <v>0</v>
      </c>
      <c r="L54" s="179"/>
      <c r="M54" s="104">
        <f t="shared" ref="M54:M59" si="5">I54+K54</f>
        <v>0</v>
      </c>
      <c r="N54" s="138"/>
      <c r="O54" s="177"/>
      <c r="P54" s="139"/>
      <c r="R54" s="140"/>
      <c r="S54" s="98"/>
      <c r="T54" s="102">
        <f>M54-R54</f>
        <v>0</v>
      </c>
    </row>
    <row r="55" spans="1:20" x14ac:dyDescent="0.25">
      <c r="A55" s="67"/>
      <c r="B55" s="97" t="s">
        <v>122</v>
      </c>
      <c r="C55" s="132"/>
      <c r="D55" s="142" t="s">
        <v>118</v>
      </c>
      <c r="E55" s="133"/>
      <c r="F55" s="133"/>
      <c r="G55" s="134"/>
      <c r="H55" s="177"/>
      <c r="I55" s="325">
        <f t="shared" si="3"/>
        <v>0</v>
      </c>
      <c r="J55" s="179"/>
      <c r="K55" s="297">
        <f t="shared" si="4"/>
        <v>0</v>
      </c>
      <c r="L55" s="179"/>
      <c r="M55" s="104">
        <f t="shared" si="5"/>
        <v>0</v>
      </c>
      <c r="N55" s="138"/>
      <c r="O55" s="177"/>
      <c r="P55" s="139"/>
      <c r="R55" s="140"/>
      <c r="S55" s="98"/>
      <c r="T55" s="102">
        <f t="shared" ref="T55:T66" si="6">M55-R55</f>
        <v>0</v>
      </c>
    </row>
    <row r="56" spans="1:20" x14ac:dyDescent="0.25">
      <c r="A56" s="67"/>
      <c r="B56" s="97" t="s">
        <v>114</v>
      </c>
      <c r="C56" s="132"/>
      <c r="D56" s="142" t="s">
        <v>127</v>
      </c>
      <c r="E56" s="133"/>
      <c r="F56" s="133"/>
      <c r="G56" s="134"/>
      <c r="H56" s="177"/>
      <c r="I56" s="325">
        <f t="shared" si="3"/>
        <v>0</v>
      </c>
      <c r="J56" s="179"/>
      <c r="K56" s="297">
        <f t="shared" si="4"/>
        <v>0</v>
      </c>
      <c r="L56" s="179"/>
      <c r="M56" s="104">
        <f t="shared" si="5"/>
        <v>0</v>
      </c>
      <c r="N56" s="138"/>
      <c r="O56" s="177"/>
      <c r="P56" s="139"/>
      <c r="R56" s="140"/>
      <c r="S56" s="98"/>
      <c r="T56" s="102">
        <f t="shared" si="6"/>
        <v>0</v>
      </c>
    </row>
    <row r="57" spans="1:20" ht="25" x14ac:dyDescent="0.25">
      <c r="A57" s="67"/>
      <c r="B57" s="97" t="s">
        <v>115</v>
      </c>
      <c r="C57" s="132"/>
      <c r="D57" s="142" t="s">
        <v>107</v>
      </c>
      <c r="E57" s="133"/>
      <c r="F57" s="133"/>
      <c r="G57" s="134"/>
      <c r="H57" s="177"/>
      <c r="I57" s="325">
        <f t="shared" si="3"/>
        <v>0</v>
      </c>
      <c r="J57" s="179"/>
      <c r="K57" s="297">
        <f t="shared" si="4"/>
        <v>0</v>
      </c>
      <c r="L57" s="179"/>
      <c r="M57" s="104">
        <f t="shared" si="5"/>
        <v>0</v>
      </c>
      <c r="N57" s="138"/>
      <c r="O57" s="177"/>
      <c r="P57" s="139"/>
      <c r="R57" s="140"/>
      <c r="S57" s="98"/>
      <c r="T57" s="102">
        <f t="shared" si="6"/>
        <v>0</v>
      </c>
    </row>
    <row r="58" spans="1:20" x14ac:dyDescent="0.25">
      <c r="A58" s="67"/>
      <c r="B58" s="97" t="s">
        <v>116</v>
      </c>
      <c r="C58" s="132"/>
      <c r="D58" s="142" t="s">
        <v>128</v>
      </c>
      <c r="E58" s="133"/>
      <c r="F58" s="133"/>
      <c r="G58" s="134"/>
      <c r="H58" s="177"/>
      <c r="I58" s="325">
        <f t="shared" si="3"/>
        <v>0</v>
      </c>
      <c r="J58" s="179"/>
      <c r="K58" s="297">
        <f t="shared" si="4"/>
        <v>0</v>
      </c>
      <c r="L58" s="179"/>
      <c r="M58" s="104">
        <f t="shared" si="5"/>
        <v>0</v>
      </c>
      <c r="N58" s="138"/>
      <c r="O58" s="177"/>
      <c r="P58" s="139"/>
      <c r="R58" s="140"/>
      <c r="S58" s="98"/>
      <c r="T58" s="102">
        <f t="shared" si="6"/>
        <v>0</v>
      </c>
    </row>
    <row r="59" spans="1:20" x14ac:dyDescent="0.25">
      <c r="A59" s="67"/>
      <c r="B59" s="97" t="s">
        <v>117</v>
      </c>
      <c r="C59" s="132"/>
      <c r="D59" s="142" t="s">
        <v>129</v>
      </c>
      <c r="E59" s="133"/>
      <c r="F59" s="133"/>
      <c r="G59" s="134"/>
      <c r="H59" s="177"/>
      <c r="I59" s="325">
        <f t="shared" si="3"/>
        <v>0</v>
      </c>
      <c r="J59" s="179"/>
      <c r="K59" s="297">
        <f t="shared" si="4"/>
        <v>0</v>
      </c>
      <c r="L59" s="179"/>
      <c r="M59" s="104">
        <f t="shared" si="5"/>
        <v>0</v>
      </c>
      <c r="N59" s="138"/>
      <c r="O59" s="177"/>
      <c r="P59" s="139"/>
      <c r="R59" s="140"/>
      <c r="S59" s="98"/>
      <c r="T59" s="102">
        <f t="shared" si="6"/>
        <v>0</v>
      </c>
    </row>
    <row r="60" spans="1:20" ht="13" x14ac:dyDescent="0.25">
      <c r="A60" s="67"/>
      <c r="B60" s="135" t="s">
        <v>120</v>
      </c>
      <c r="C60" s="132"/>
      <c r="D60" s="132"/>
      <c r="E60" s="133"/>
      <c r="F60" s="133"/>
      <c r="G60" s="180"/>
      <c r="H60" s="177"/>
      <c r="I60" s="331">
        <f>SUM(I54:I59)</f>
        <v>0</v>
      </c>
      <c r="J60" s="179"/>
      <c r="K60" s="298">
        <f>SUM(K54:K59)</f>
        <v>0</v>
      </c>
      <c r="L60" s="179"/>
      <c r="M60" s="116">
        <f>SUM(M54:M59)</f>
        <v>0</v>
      </c>
      <c r="N60" s="138"/>
      <c r="O60" s="177"/>
      <c r="P60" s="139"/>
      <c r="R60" s="140"/>
      <c r="S60" s="98"/>
      <c r="T60" s="102">
        <f t="shared" si="6"/>
        <v>0</v>
      </c>
    </row>
    <row r="61" spans="1:20" x14ac:dyDescent="0.25">
      <c r="A61" s="67"/>
      <c r="B61" s="181"/>
      <c r="C61" s="132"/>
      <c r="D61" s="132"/>
      <c r="E61" s="133"/>
      <c r="F61" s="133"/>
      <c r="G61" s="180"/>
      <c r="H61" s="177"/>
      <c r="I61" s="325"/>
      <c r="J61" s="179"/>
      <c r="K61" s="297"/>
      <c r="L61" s="179"/>
      <c r="M61" s="104"/>
      <c r="N61" s="138"/>
      <c r="O61" s="177"/>
      <c r="P61" s="139"/>
      <c r="R61" s="140"/>
      <c r="S61" s="98"/>
      <c r="T61" s="102"/>
    </row>
    <row r="62" spans="1:20" ht="13" x14ac:dyDescent="0.25">
      <c r="A62" s="67"/>
      <c r="B62" s="119" t="s">
        <v>126</v>
      </c>
      <c r="C62" s="132"/>
      <c r="D62" s="132"/>
      <c r="E62" s="133"/>
      <c r="F62" s="133"/>
      <c r="G62" s="134"/>
      <c r="H62" s="136"/>
      <c r="I62" s="325"/>
      <c r="J62" s="137"/>
      <c r="K62" s="297"/>
      <c r="L62" s="137"/>
      <c r="M62" s="104"/>
      <c r="N62" s="138"/>
      <c r="O62" s="177"/>
      <c r="P62" s="139"/>
      <c r="R62" s="140"/>
      <c r="S62" s="98"/>
      <c r="T62" s="102"/>
    </row>
    <row r="63" spans="1:20" x14ac:dyDescent="0.25">
      <c r="A63" s="67"/>
      <c r="B63" s="97" t="s">
        <v>123</v>
      </c>
      <c r="C63" s="132">
        <v>1</v>
      </c>
      <c r="D63" s="142" t="s">
        <v>106</v>
      </c>
      <c r="E63" s="133"/>
      <c r="F63" s="133"/>
      <c r="G63" s="134"/>
      <c r="H63" s="177"/>
      <c r="I63" s="325">
        <f>H63*G63*C63</f>
        <v>0</v>
      </c>
      <c r="J63" s="179"/>
      <c r="K63" s="297">
        <f>J63*G63*C63</f>
        <v>0</v>
      </c>
      <c r="L63" s="179"/>
      <c r="M63" s="104">
        <f>I63+K63</f>
        <v>0</v>
      </c>
      <c r="N63" s="138"/>
      <c r="O63" s="177"/>
      <c r="P63" s="139"/>
      <c r="R63" s="140"/>
      <c r="S63" s="98"/>
      <c r="T63" s="102">
        <f t="shared" si="6"/>
        <v>0</v>
      </c>
    </row>
    <row r="64" spans="1:20" x14ac:dyDescent="0.25">
      <c r="A64" s="67"/>
      <c r="B64" s="97" t="s">
        <v>124</v>
      </c>
      <c r="C64" s="132">
        <v>1</v>
      </c>
      <c r="D64" s="142" t="s">
        <v>106</v>
      </c>
      <c r="E64" s="133"/>
      <c r="F64" s="133"/>
      <c r="G64" s="134"/>
      <c r="H64" s="177"/>
      <c r="I64" s="325">
        <f>H64*G64*C64</f>
        <v>0</v>
      </c>
      <c r="J64" s="179"/>
      <c r="K64" s="297">
        <f>J64*G64*C64</f>
        <v>0</v>
      </c>
      <c r="L64" s="179"/>
      <c r="M64" s="104">
        <f>I64+K64</f>
        <v>0</v>
      </c>
      <c r="N64" s="138"/>
      <c r="O64" s="177"/>
      <c r="P64" s="139"/>
      <c r="R64" s="140"/>
      <c r="S64" s="98"/>
      <c r="T64" s="102">
        <f t="shared" si="6"/>
        <v>0</v>
      </c>
    </row>
    <row r="65" spans="1:20" x14ac:dyDescent="0.25">
      <c r="A65" s="67"/>
      <c r="B65" s="147" t="s">
        <v>125</v>
      </c>
      <c r="C65" s="132">
        <v>1</v>
      </c>
      <c r="D65" s="142" t="s">
        <v>106</v>
      </c>
      <c r="E65" s="133"/>
      <c r="F65" s="133"/>
      <c r="G65" s="134"/>
      <c r="H65" s="177"/>
      <c r="I65" s="325">
        <f>H65*G65*C65</f>
        <v>0</v>
      </c>
      <c r="J65" s="179"/>
      <c r="K65" s="297">
        <f>J65*G65*C65</f>
        <v>0</v>
      </c>
      <c r="L65" s="179"/>
      <c r="M65" s="104">
        <f>I65+K65</f>
        <v>0</v>
      </c>
      <c r="N65" s="138"/>
      <c r="O65" s="177"/>
      <c r="P65" s="139"/>
      <c r="R65" s="140"/>
      <c r="S65" s="98"/>
      <c r="T65" s="102">
        <f t="shared" si="6"/>
        <v>0</v>
      </c>
    </row>
    <row r="66" spans="1:20" ht="13" x14ac:dyDescent="0.25">
      <c r="A66" s="67"/>
      <c r="B66" s="135" t="s">
        <v>105</v>
      </c>
      <c r="C66" s="132"/>
      <c r="D66" s="132"/>
      <c r="E66" s="133"/>
      <c r="F66" s="133"/>
      <c r="G66" s="134"/>
      <c r="H66" s="136"/>
      <c r="I66" s="331">
        <f>SUM(I62:I65)</f>
        <v>0</v>
      </c>
      <c r="J66" s="137"/>
      <c r="K66" s="298">
        <f>SUM(K63:K65)</f>
        <v>0</v>
      </c>
      <c r="L66" s="137"/>
      <c r="M66" s="116">
        <f>SUM(M63:M65)</f>
        <v>0</v>
      </c>
      <c r="N66" s="138"/>
      <c r="O66" s="177"/>
      <c r="P66" s="139"/>
      <c r="R66" s="140"/>
      <c r="S66" s="98"/>
      <c r="T66" s="102">
        <f t="shared" si="6"/>
        <v>0</v>
      </c>
    </row>
    <row r="67" spans="1:20" ht="13" x14ac:dyDescent="0.25">
      <c r="A67" s="67"/>
      <c r="B67" s="135"/>
      <c r="C67" s="132"/>
      <c r="D67" s="132"/>
      <c r="E67" s="133"/>
      <c r="F67" s="133"/>
      <c r="G67" s="134"/>
      <c r="H67" s="136"/>
      <c r="I67" s="325"/>
      <c r="J67" s="137"/>
      <c r="K67" s="297"/>
      <c r="L67" s="137"/>
      <c r="M67" s="104"/>
      <c r="N67" s="138"/>
      <c r="O67" s="177"/>
      <c r="P67" s="139"/>
      <c r="R67" s="140"/>
      <c r="S67" s="178"/>
      <c r="T67" s="139"/>
    </row>
    <row r="68" spans="1:20" ht="13" x14ac:dyDescent="0.25">
      <c r="A68" s="67"/>
      <c r="B68" s="148" t="s">
        <v>121</v>
      </c>
      <c r="C68" s="149"/>
      <c r="D68" s="149"/>
      <c r="E68" s="150"/>
      <c r="F68" s="150"/>
      <c r="G68" s="151"/>
      <c r="H68" s="182"/>
      <c r="I68" s="334">
        <f>SUM(I60,I66)</f>
        <v>0</v>
      </c>
      <c r="J68" s="183"/>
      <c r="K68" s="302">
        <f>SUM(K60,K66)</f>
        <v>0</v>
      </c>
      <c r="L68" s="183"/>
      <c r="M68" s="153">
        <f>SUM(M60,M66)</f>
        <v>0</v>
      </c>
      <c r="N68" s="155"/>
      <c r="O68" s="182"/>
      <c r="P68" s="153"/>
      <c r="R68" s="361">
        <f>SUM(R60,R66)</f>
        <v>0</v>
      </c>
      <c r="S68" s="184"/>
      <c r="T68" s="153">
        <f>SUM(T60,T66)</f>
        <v>0</v>
      </c>
    </row>
    <row r="69" spans="1:20" s="167" customFormat="1" ht="13" x14ac:dyDescent="0.25">
      <c r="A69" s="157"/>
      <c r="B69" s="158"/>
      <c r="C69" s="159"/>
      <c r="D69" s="159"/>
      <c r="E69" s="160"/>
      <c r="F69" s="160"/>
      <c r="G69" s="161"/>
      <c r="H69" s="185"/>
      <c r="I69" s="335"/>
      <c r="J69" s="186"/>
      <c r="K69" s="303"/>
      <c r="L69" s="186"/>
      <c r="M69" s="165"/>
      <c r="N69" s="166"/>
      <c r="O69" s="185"/>
      <c r="P69" s="163"/>
      <c r="R69" s="168"/>
      <c r="S69" s="187"/>
      <c r="T69" s="163"/>
    </row>
    <row r="70" spans="1:20" ht="15.5" x14ac:dyDescent="0.25">
      <c r="A70" s="67"/>
      <c r="B70" s="169" t="s">
        <v>130</v>
      </c>
      <c r="C70" s="85"/>
      <c r="D70" s="85"/>
      <c r="E70" s="170"/>
      <c r="F70" s="170"/>
      <c r="G70" s="171"/>
      <c r="H70" s="84"/>
      <c r="I70" s="336"/>
      <c r="J70" s="173"/>
      <c r="K70" s="304"/>
      <c r="L70" s="173"/>
      <c r="M70" s="174"/>
      <c r="N70" s="175"/>
      <c r="O70" s="84"/>
      <c r="P70" s="172"/>
      <c r="R70" s="176"/>
      <c r="S70" s="85"/>
      <c r="T70" s="172"/>
    </row>
    <row r="71" spans="1:20" s="167" customFormat="1" ht="15.5" x14ac:dyDescent="0.25">
      <c r="A71" s="157"/>
      <c r="B71" s="188" t="s">
        <v>134</v>
      </c>
      <c r="C71" s="189"/>
      <c r="D71" s="189"/>
      <c r="E71" s="190"/>
      <c r="F71" s="190"/>
      <c r="G71" s="191"/>
      <c r="H71" s="192"/>
      <c r="I71" s="337"/>
      <c r="J71" s="194"/>
      <c r="K71" s="305"/>
      <c r="L71" s="194"/>
      <c r="M71" s="195"/>
      <c r="N71" s="196"/>
      <c r="O71" s="192"/>
      <c r="P71" s="193"/>
      <c r="R71" s="197"/>
      <c r="S71" s="98"/>
      <c r="T71" s="193"/>
    </row>
    <row r="72" spans="1:20" s="167" customFormat="1" ht="25" x14ac:dyDescent="0.25">
      <c r="A72" s="157"/>
      <c r="B72" s="97" t="s">
        <v>138</v>
      </c>
      <c r="C72" s="132"/>
      <c r="D72" s="142"/>
      <c r="E72" s="190"/>
      <c r="F72" s="190"/>
      <c r="G72" s="191"/>
      <c r="H72" s="192"/>
      <c r="I72" s="337"/>
      <c r="J72" s="194"/>
      <c r="K72" s="305"/>
      <c r="L72" s="194"/>
      <c r="M72" s="195"/>
      <c r="N72" s="196"/>
      <c r="O72" s="192"/>
      <c r="P72" s="193"/>
      <c r="R72" s="197"/>
      <c r="S72" s="98"/>
      <c r="T72" s="193"/>
    </row>
    <row r="73" spans="1:20" s="167" customFormat="1" ht="15.5" x14ac:dyDescent="0.25">
      <c r="A73" s="157"/>
      <c r="B73" s="198" t="s">
        <v>135</v>
      </c>
      <c r="C73" s="132"/>
      <c r="D73" s="142" t="s">
        <v>61</v>
      </c>
      <c r="E73" s="190"/>
      <c r="F73" s="190"/>
      <c r="G73" s="191"/>
      <c r="H73" s="192"/>
      <c r="I73" s="325">
        <f>H73*G73*C73</f>
        <v>0</v>
      </c>
      <c r="J73" s="194"/>
      <c r="K73" s="297">
        <f>J73*G73*C73</f>
        <v>0</v>
      </c>
      <c r="L73" s="194"/>
      <c r="M73" s="104">
        <f>I73+K73</f>
        <v>0</v>
      </c>
      <c r="N73" s="196"/>
      <c r="O73" s="192"/>
      <c r="P73" s="193"/>
      <c r="R73" s="197"/>
      <c r="S73" s="98"/>
      <c r="T73" s="102">
        <f t="shared" ref="T73:T99" si="7">M73-R73</f>
        <v>0</v>
      </c>
    </row>
    <row r="74" spans="1:20" s="167" customFormat="1" ht="15.5" x14ac:dyDescent="0.25">
      <c r="A74" s="157"/>
      <c r="B74" s="198" t="s">
        <v>136</v>
      </c>
      <c r="C74" s="132"/>
      <c r="D74" s="142" t="s">
        <v>61</v>
      </c>
      <c r="E74" s="190"/>
      <c r="F74" s="190"/>
      <c r="G74" s="191"/>
      <c r="H74" s="192"/>
      <c r="I74" s="325">
        <f>H74*G74*C74</f>
        <v>0</v>
      </c>
      <c r="J74" s="194"/>
      <c r="K74" s="297">
        <f>J74*G74*C74</f>
        <v>0</v>
      </c>
      <c r="L74" s="194"/>
      <c r="M74" s="104">
        <f>I74+K74</f>
        <v>0</v>
      </c>
      <c r="N74" s="196"/>
      <c r="O74" s="192"/>
      <c r="P74" s="193"/>
      <c r="R74" s="197"/>
      <c r="S74" s="98"/>
      <c r="T74" s="102">
        <f t="shared" si="7"/>
        <v>0</v>
      </c>
    </row>
    <row r="75" spans="1:20" s="167" customFormat="1" ht="15.5" x14ac:dyDescent="0.25">
      <c r="A75" s="157"/>
      <c r="B75" s="199" t="s">
        <v>137</v>
      </c>
      <c r="C75" s="132"/>
      <c r="D75" s="142" t="s">
        <v>61</v>
      </c>
      <c r="E75" s="190"/>
      <c r="F75" s="190"/>
      <c r="G75" s="191"/>
      <c r="H75" s="192"/>
      <c r="I75" s="325">
        <f>H75*G75*C75</f>
        <v>0</v>
      </c>
      <c r="J75" s="194"/>
      <c r="K75" s="297">
        <f>J75*G75*C75</f>
        <v>0</v>
      </c>
      <c r="L75" s="194"/>
      <c r="M75" s="104">
        <f>I75+K75</f>
        <v>0</v>
      </c>
      <c r="N75" s="196"/>
      <c r="O75" s="192"/>
      <c r="P75" s="193"/>
      <c r="R75" s="197"/>
      <c r="S75" s="98"/>
      <c r="T75" s="102">
        <f t="shared" si="7"/>
        <v>0</v>
      </c>
    </row>
    <row r="76" spans="1:20" s="167" customFormat="1" ht="25" x14ac:dyDescent="0.25">
      <c r="A76" s="157"/>
      <c r="B76" s="97" t="s">
        <v>139</v>
      </c>
      <c r="C76" s="132"/>
      <c r="D76" s="142"/>
      <c r="E76" s="190"/>
      <c r="F76" s="190"/>
      <c r="G76" s="191"/>
      <c r="H76" s="192"/>
      <c r="I76" s="337"/>
      <c r="J76" s="194"/>
      <c r="K76" s="305"/>
      <c r="L76" s="194"/>
      <c r="M76" s="195"/>
      <c r="N76" s="196"/>
      <c r="O76" s="192"/>
      <c r="P76" s="193"/>
      <c r="R76" s="197"/>
      <c r="S76" s="98"/>
      <c r="T76" s="102"/>
    </row>
    <row r="77" spans="1:20" s="167" customFormat="1" ht="15.5" x14ac:dyDescent="0.25">
      <c r="A77" s="157"/>
      <c r="B77" s="198" t="s">
        <v>140</v>
      </c>
      <c r="C77" s="132"/>
      <c r="D77" s="142" t="s">
        <v>61</v>
      </c>
      <c r="E77" s="190"/>
      <c r="F77" s="190"/>
      <c r="G77" s="191"/>
      <c r="H77" s="192"/>
      <c r="I77" s="325">
        <f>H77*G77*C77</f>
        <v>0</v>
      </c>
      <c r="J77" s="194"/>
      <c r="K77" s="297">
        <f>J77*G77*C77</f>
        <v>0</v>
      </c>
      <c r="L77" s="194"/>
      <c r="M77" s="104">
        <f>I77+K77</f>
        <v>0</v>
      </c>
      <c r="N77" s="196"/>
      <c r="O77" s="192"/>
      <c r="P77" s="193"/>
      <c r="R77" s="197"/>
      <c r="S77" s="98"/>
      <c r="T77" s="102">
        <f t="shared" si="7"/>
        <v>0</v>
      </c>
    </row>
    <row r="78" spans="1:20" s="167" customFormat="1" ht="15.5" x14ac:dyDescent="0.25">
      <c r="A78" s="157"/>
      <c r="B78" s="198" t="s">
        <v>141</v>
      </c>
      <c r="C78" s="132"/>
      <c r="D78" s="142" t="s">
        <v>61</v>
      </c>
      <c r="E78" s="190"/>
      <c r="F78" s="190"/>
      <c r="G78" s="191"/>
      <c r="H78" s="192"/>
      <c r="I78" s="325">
        <f>H78*G78*C78</f>
        <v>0</v>
      </c>
      <c r="J78" s="194"/>
      <c r="K78" s="297">
        <f>J78*G78*C78</f>
        <v>0</v>
      </c>
      <c r="L78" s="194"/>
      <c r="M78" s="104">
        <f>I78+K78</f>
        <v>0</v>
      </c>
      <c r="N78" s="196"/>
      <c r="O78" s="192"/>
      <c r="P78" s="193"/>
      <c r="R78" s="197"/>
      <c r="S78" s="98"/>
      <c r="T78" s="102">
        <f t="shared" si="7"/>
        <v>0</v>
      </c>
    </row>
    <row r="79" spans="1:20" s="167" customFormat="1" ht="15.5" x14ac:dyDescent="0.25">
      <c r="A79" s="157"/>
      <c r="B79" s="199" t="s">
        <v>142</v>
      </c>
      <c r="C79" s="132"/>
      <c r="D79" s="142" t="s">
        <v>61</v>
      </c>
      <c r="E79" s="190"/>
      <c r="F79" s="190"/>
      <c r="G79" s="191"/>
      <c r="H79" s="192"/>
      <c r="I79" s="325">
        <f>H79*G79*C79</f>
        <v>0</v>
      </c>
      <c r="J79" s="194"/>
      <c r="K79" s="297">
        <f>J79*G79*C79</f>
        <v>0</v>
      </c>
      <c r="L79" s="194"/>
      <c r="M79" s="104">
        <f>I79+K79</f>
        <v>0</v>
      </c>
      <c r="N79" s="196"/>
      <c r="O79" s="192"/>
      <c r="P79" s="193"/>
      <c r="R79" s="197"/>
      <c r="S79" s="98"/>
      <c r="T79" s="102">
        <f t="shared" si="7"/>
        <v>0</v>
      </c>
    </row>
    <row r="80" spans="1:20" s="167" customFormat="1" ht="37.5" x14ac:dyDescent="0.25">
      <c r="A80" s="157"/>
      <c r="B80" s="97" t="s">
        <v>149</v>
      </c>
      <c r="C80" s="132"/>
      <c r="D80" s="142"/>
      <c r="E80" s="190"/>
      <c r="F80" s="190"/>
      <c r="G80" s="191"/>
      <c r="H80" s="192"/>
      <c r="I80" s="337"/>
      <c r="J80" s="194"/>
      <c r="K80" s="305"/>
      <c r="L80" s="194"/>
      <c r="M80" s="195"/>
      <c r="N80" s="196"/>
      <c r="O80" s="192"/>
      <c r="P80" s="193"/>
      <c r="R80" s="197"/>
      <c r="S80" s="98"/>
      <c r="T80" s="102"/>
    </row>
    <row r="81" spans="1:20" s="167" customFormat="1" ht="15.5" x14ac:dyDescent="0.25">
      <c r="A81" s="157"/>
      <c r="B81" s="198" t="s">
        <v>143</v>
      </c>
      <c r="C81" s="189"/>
      <c r="D81" s="200" t="s">
        <v>152</v>
      </c>
      <c r="E81" s="190"/>
      <c r="F81" s="190"/>
      <c r="G81" s="191"/>
      <c r="H81" s="192"/>
      <c r="I81" s="325">
        <f>H81*G81*C81</f>
        <v>0</v>
      </c>
      <c r="J81" s="194"/>
      <c r="K81" s="297">
        <f>J81*G81*C81</f>
        <v>0</v>
      </c>
      <c r="L81" s="194"/>
      <c r="M81" s="104">
        <f>I81+K81</f>
        <v>0</v>
      </c>
      <c r="N81" s="196"/>
      <c r="O81" s="192"/>
      <c r="P81" s="193"/>
      <c r="R81" s="197"/>
      <c r="S81" s="98"/>
      <c r="T81" s="102">
        <f t="shared" si="7"/>
        <v>0</v>
      </c>
    </row>
    <row r="82" spans="1:20" x14ac:dyDescent="0.25">
      <c r="B82" s="198" t="s">
        <v>144</v>
      </c>
      <c r="C82" s="132"/>
      <c r="D82" s="201" t="s">
        <v>152</v>
      </c>
      <c r="E82" s="133"/>
      <c r="F82" s="133"/>
      <c r="G82" s="134"/>
      <c r="H82" s="136"/>
      <c r="I82" s="325">
        <f>H82*G82*C82</f>
        <v>0</v>
      </c>
      <c r="J82" s="137"/>
      <c r="K82" s="297">
        <f>J82*G82*C82</f>
        <v>0</v>
      </c>
      <c r="L82" s="137"/>
      <c r="M82" s="104">
        <f>I82+K82</f>
        <v>0</v>
      </c>
      <c r="N82" s="138"/>
      <c r="O82" s="136"/>
      <c r="P82" s="139"/>
      <c r="R82" s="140"/>
      <c r="S82" s="98"/>
      <c r="T82" s="102">
        <f t="shared" si="7"/>
        <v>0</v>
      </c>
    </row>
    <row r="83" spans="1:20" ht="25" x14ac:dyDescent="0.25">
      <c r="A83" s="62"/>
      <c r="B83" s="97" t="s">
        <v>150</v>
      </c>
      <c r="C83" s="132"/>
      <c r="D83" s="132"/>
      <c r="E83" s="133"/>
      <c r="F83" s="133"/>
      <c r="G83" s="134"/>
      <c r="H83" s="136"/>
      <c r="I83" s="333"/>
      <c r="J83" s="137"/>
      <c r="K83" s="301"/>
      <c r="L83" s="137"/>
      <c r="M83" s="146"/>
      <c r="N83" s="138"/>
      <c r="O83" s="136"/>
      <c r="P83" s="139"/>
      <c r="R83" s="140"/>
      <c r="S83" s="98"/>
      <c r="T83" s="102">
        <f t="shared" si="7"/>
        <v>0</v>
      </c>
    </row>
    <row r="84" spans="1:20" x14ac:dyDescent="0.25">
      <c r="A84" s="62"/>
      <c r="B84" s="198" t="s">
        <v>146</v>
      </c>
      <c r="C84" s="132"/>
      <c r="D84" s="142" t="s">
        <v>153</v>
      </c>
      <c r="E84" s="133"/>
      <c r="F84" s="133"/>
      <c r="G84" s="134"/>
      <c r="H84" s="136"/>
      <c r="I84" s="325">
        <f>H84*G84*C84</f>
        <v>0</v>
      </c>
      <c r="J84" s="137"/>
      <c r="K84" s="297">
        <f>J84*G84*C84</f>
        <v>0</v>
      </c>
      <c r="L84" s="137"/>
      <c r="M84" s="104">
        <f>I84+K84</f>
        <v>0</v>
      </c>
      <c r="N84" s="138"/>
      <c r="O84" s="136"/>
      <c r="P84" s="139"/>
      <c r="R84" s="140"/>
      <c r="S84" s="98"/>
      <c r="T84" s="102">
        <f t="shared" si="7"/>
        <v>0</v>
      </c>
    </row>
    <row r="85" spans="1:20" x14ac:dyDescent="0.25">
      <c r="A85" s="62"/>
      <c r="B85" s="198" t="s">
        <v>145</v>
      </c>
      <c r="C85" s="132"/>
      <c r="D85" s="142" t="s">
        <v>153</v>
      </c>
      <c r="E85" s="133"/>
      <c r="F85" s="133"/>
      <c r="G85" s="134"/>
      <c r="H85" s="136"/>
      <c r="I85" s="325">
        <f>H85*G85*C85</f>
        <v>0</v>
      </c>
      <c r="J85" s="137"/>
      <c r="K85" s="297">
        <f>J85*G85*C85</f>
        <v>0</v>
      </c>
      <c r="L85" s="137"/>
      <c r="M85" s="104">
        <f>I85+K85</f>
        <v>0</v>
      </c>
      <c r="N85" s="138"/>
      <c r="O85" s="136"/>
      <c r="P85" s="139"/>
      <c r="R85" s="140"/>
      <c r="S85" s="98"/>
      <c r="T85" s="102">
        <f t="shared" si="7"/>
        <v>0</v>
      </c>
    </row>
    <row r="86" spans="1:20" ht="13" x14ac:dyDescent="0.25">
      <c r="A86" s="62"/>
      <c r="B86" s="135" t="s">
        <v>147</v>
      </c>
      <c r="C86" s="132"/>
      <c r="D86" s="132"/>
      <c r="E86" s="133"/>
      <c r="F86" s="133"/>
      <c r="G86" s="202"/>
      <c r="H86" s="136"/>
      <c r="I86" s="338">
        <f>SUM(I83:I85)</f>
        <v>0</v>
      </c>
      <c r="J86" s="137"/>
      <c r="K86" s="202">
        <f>SUM(K83:K85)</f>
        <v>0</v>
      </c>
      <c r="L86" s="137"/>
      <c r="M86" s="203">
        <f>SUM(M72:M85)</f>
        <v>0</v>
      </c>
      <c r="N86" s="138"/>
      <c r="O86" s="136"/>
      <c r="P86" s="139"/>
      <c r="R86" s="140"/>
      <c r="S86" s="98"/>
      <c r="T86" s="102">
        <f t="shared" si="7"/>
        <v>0</v>
      </c>
    </row>
    <row r="87" spans="1:20" ht="13" x14ac:dyDescent="0.25">
      <c r="A87" s="62"/>
      <c r="B87" s="135"/>
      <c r="C87" s="132"/>
      <c r="D87" s="132"/>
      <c r="E87" s="133"/>
      <c r="F87" s="133"/>
      <c r="G87" s="134"/>
      <c r="H87" s="136"/>
      <c r="I87" s="333"/>
      <c r="J87" s="137"/>
      <c r="K87" s="301"/>
      <c r="L87" s="137"/>
      <c r="M87" s="146"/>
      <c r="N87" s="138"/>
      <c r="O87" s="136"/>
      <c r="P87" s="139"/>
      <c r="R87" s="140"/>
      <c r="S87" s="98"/>
      <c r="T87" s="102">
        <f t="shared" si="7"/>
        <v>0</v>
      </c>
    </row>
    <row r="88" spans="1:20" ht="13" x14ac:dyDescent="0.25">
      <c r="A88" s="62"/>
      <c r="B88" s="188" t="s">
        <v>148</v>
      </c>
      <c r="C88" s="132"/>
      <c r="D88" s="132"/>
      <c r="E88" s="133"/>
      <c r="F88" s="133"/>
      <c r="G88" s="134"/>
      <c r="H88" s="136"/>
      <c r="I88" s="333"/>
      <c r="J88" s="137"/>
      <c r="K88" s="301"/>
      <c r="L88" s="137"/>
      <c r="M88" s="146"/>
      <c r="N88" s="138"/>
      <c r="O88" s="136"/>
      <c r="P88" s="139"/>
      <c r="R88" s="140"/>
      <c r="S88" s="98"/>
      <c r="T88" s="102">
        <f t="shared" si="7"/>
        <v>0</v>
      </c>
    </row>
    <row r="89" spans="1:20" ht="25" x14ac:dyDescent="0.25">
      <c r="A89" s="62"/>
      <c r="B89" s="97" t="s">
        <v>155</v>
      </c>
      <c r="C89" s="132"/>
      <c r="D89" s="132"/>
      <c r="E89" s="133"/>
      <c r="F89" s="133"/>
      <c r="G89" s="134"/>
      <c r="H89" s="136"/>
      <c r="I89" s="325"/>
      <c r="J89" s="137"/>
      <c r="K89" s="301"/>
      <c r="L89" s="137"/>
      <c r="M89" s="146"/>
      <c r="N89" s="138"/>
      <c r="O89" s="136"/>
      <c r="P89" s="139"/>
      <c r="R89" s="140"/>
      <c r="S89" s="98"/>
      <c r="T89" s="102">
        <f t="shared" si="7"/>
        <v>0</v>
      </c>
    </row>
    <row r="90" spans="1:20" x14ac:dyDescent="0.25">
      <c r="A90" s="62"/>
      <c r="B90" s="198" t="s">
        <v>156</v>
      </c>
      <c r="C90" s="132"/>
      <c r="D90" s="142" t="s">
        <v>154</v>
      </c>
      <c r="E90" s="133"/>
      <c r="F90" s="133"/>
      <c r="G90" s="134"/>
      <c r="H90" s="136"/>
      <c r="I90" s="325">
        <f>H90*G90*C90</f>
        <v>0</v>
      </c>
      <c r="J90" s="137"/>
      <c r="K90" s="297">
        <f>J90*G90*C90</f>
        <v>0</v>
      </c>
      <c r="L90" s="137"/>
      <c r="M90" s="104">
        <f>I90+K90</f>
        <v>0</v>
      </c>
      <c r="N90" s="138"/>
      <c r="O90" s="136"/>
      <c r="P90" s="139"/>
      <c r="R90" s="140"/>
      <c r="S90" s="98"/>
      <c r="T90" s="102">
        <f t="shared" si="7"/>
        <v>0</v>
      </c>
    </row>
    <row r="91" spans="1:20" x14ac:dyDescent="0.25">
      <c r="A91" s="62"/>
      <c r="B91" s="198" t="s">
        <v>157</v>
      </c>
      <c r="C91" s="132"/>
      <c r="D91" s="142" t="s">
        <v>154</v>
      </c>
      <c r="E91" s="133"/>
      <c r="F91" s="133"/>
      <c r="G91" s="134"/>
      <c r="H91" s="136"/>
      <c r="I91" s="325">
        <f>H91*G91*C91</f>
        <v>0</v>
      </c>
      <c r="J91" s="137"/>
      <c r="K91" s="297">
        <f>J91*G91*C91</f>
        <v>0</v>
      </c>
      <c r="L91" s="137"/>
      <c r="M91" s="104">
        <f>I91+K91</f>
        <v>0</v>
      </c>
      <c r="N91" s="138"/>
      <c r="O91" s="136"/>
      <c r="P91" s="139"/>
      <c r="R91" s="140"/>
      <c r="S91" s="98"/>
      <c r="T91" s="102">
        <f t="shared" si="7"/>
        <v>0</v>
      </c>
    </row>
    <row r="92" spans="1:20" x14ac:dyDescent="0.25">
      <c r="A92" s="62"/>
      <c r="B92" s="199" t="s">
        <v>162</v>
      </c>
      <c r="C92" s="132"/>
      <c r="D92" s="142" t="s">
        <v>154</v>
      </c>
      <c r="E92" s="133"/>
      <c r="F92" s="133"/>
      <c r="G92" s="134"/>
      <c r="H92" s="136"/>
      <c r="I92" s="325">
        <f>H92*G92*C92</f>
        <v>0</v>
      </c>
      <c r="J92" s="137"/>
      <c r="K92" s="297">
        <f>J92*G92*C92</f>
        <v>0</v>
      </c>
      <c r="L92" s="137"/>
      <c r="M92" s="104">
        <f>I92+K92</f>
        <v>0</v>
      </c>
      <c r="N92" s="138"/>
      <c r="O92" s="136"/>
      <c r="P92" s="139"/>
      <c r="R92" s="140"/>
      <c r="S92" s="98"/>
      <c r="T92" s="102">
        <f t="shared" si="7"/>
        <v>0</v>
      </c>
    </row>
    <row r="93" spans="1:20" ht="13" x14ac:dyDescent="0.25">
      <c r="A93" s="62"/>
      <c r="B93" s="135" t="s">
        <v>151</v>
      </c>
      <c r="C93" s="132"/>
      <c r="D93" s="132"/>
      <c r="E93" s="133"/>
      <c r="F93" s="133"/>
      <c r="G93" s="202"/>
      <c r="H93" s="136"/>
      <c r="I93" s="330">
        <f>SUM(I89:I92)</f>
        <v>0</v>
      </c>
      <c r="J93" s="137"/>
      <c r="K93" s="202">
        <f>SUM(K90:K92)</f>
        <v>0</v>
      </c>
      <c r="L93" s="137"/>
      <c r="M93" s="203">
        <f>SUM(M90:M92)</f>
        <v>0</v>
      </c>
      <c r="N93" s="138"/>
      <c r="O93" s="136"/>
      <c r="P93" s="139"/>
      <c r="R93" s="140"/>
      <c r="S93" s="98"/>
      <c r="T93" s="102">
        <f t="shared" si="7"/>
        <v>0</v>
      </c>
    </row>
    <row r="94" spans="1:20" ht="13" x14ac:dyDescent="0.25">
      <c r="A94" s="62"/>
      <c r="B94" s="97"/>
      <c r="C94" s="132"/>
      <c r="D94" s="132"/>
      <c r="E94" s="133"/>
      <c r="F94" s="133"/>
      <c r="G94" s="134"/>
      <c r="H94" s="136"/>
      <c r="I94" s="330"/>
      <c r="J94" s="137"/>
      <c r="K94" s="301"/>
      <c r="L94" s="137"/>
      <c r="M94" s="146"/>
      <c r="N94" s="138"/>
      <c r="O94" s="136"/>
      <c r="P94" s="139"/>
      <c r="R94" s="140"/>
      <c r="S94" s="98"/>
      <c r="T94" s="102">
        <f t="shared" si="7"/>
        <v>0</v>
      </c>
    </row>
    <row r="95" spans="1:20" ht="13" x14ac:dyDescent="0.25">
      <c r="A95" s="62"/>
      <c r="B95" s="204" t="s">
        <v>158</v>
      </c>
      <c r="C95" s="51"/>
      <c r="D95" s="51"/>
      <c r="E95" s="133"/>
      <c r="F95" s="133"/>
      <c r="G95" s="134"/>
      <c r="H95" s="136"/>
      <c r="I95" s="325"/>
      <c r="J95" s="137"/>
      <c r="K95" s="301"/>
      <c r="L95" s="137"/>
      <c r="M95" s="146"/>
      <c r="N95" s="138"/>
      <c r="O95" s="136"/>
      <c r="P95" s="139"/>
      <c r="R95" s="140"/>
      <c r="S95" s="98"/>
      <c r="T95" s="102">
        <f t="shared" si="7"/>
        <v>0</v>
      </c>
    </row>
    <row r="96" spans="1:20" x14ac:dyDescent="0.25">
      <c r="A96" s="62"/>
      <c r="B96" s="205" t="s">
        <v>159</v>
      </c>
      <c r="C96" s="206">
        <v>1</v>
      </c>
      <c r="D96" s="206" t="s">
        <v>106</v>
      </c>
      <c r="E96" s="133"/>
      <c r="F96" s="133"/>
      <c r="G96" s="134"/>
      <c r="H96" s="136"/>
      <c r="I96" s="325">
        <f>H96*G96*C96</f>
        <v>0</v>
      </c>
      <c r="J96" s="137"/>
      <c r="K96" s="297">
        <f>J96*G96*C96</f>
        <v>0</v>
      </c>
      <c r="L96" s="137"/>
      <c r="M96" s="104">
        <f>I96+K96</f>
        <v>0</v>
      </c>
      <c r="N96" s="138"/>
      <c r="O96" s="136"/>
      <c r="P96" s="139"/>
      <c r="R96" s="140"/>
      <c r="S96" s="98"/>
      <c r="T96" s="102">
        <f t="shared" si="7"/>
        <v>0</v>
      </c>
    </row>
    <row r="97" spans="1:20" x14ac:dyDescent="0.25">
      <c r="A97" s="62"/>
      <c r="B97" s="205" t="s">
        <v>160</v>
      </c>
      <c r="C97" s="206">
        <v>1</v>
      </c>
      <c r="D97" s="206" t="s">
        <v>106</v>
      </c>
      <c r="E97" s="133"/>
      <c r="F97" s="133"/>
      <c r="G97" s="134"/>
      <c r="H97" s="136"/>
      <c r="I97" s="325">
        <f>H97*G97*C97</f>
        <v>0</v>
      </c>
      <c r="J97" s="137"/>
      <c r="K97" s="297">
        <f>J97*G97*C97</f>
        <v>0</v>
      </c>
      <c r="L97" s="315"/>
      <c r="M97" s="104">
        <f>I97+K97</f>
        <v>0</v>
      </c>
      <c r="N97" s="138"/>
      <c r="O97" s="136"/>
      <c r="P97" s="139"/>
      <c r="R97" s="140"/>
      <c r="S97" s="98"/>
      <c r="T97" s="102">
        <f t="shared" si="7"/>
        <v>0</v>
      </c>
    </row>
    <row r="98" spans="1:20" x14ac:dyDescent="0.25">
      <c r="A98" s="62"/>
      <c r="B98" s="205" t="s">
        <v>161</v>
      </c>
      <c r="C98" s="206">
        <v>1</v>
      </c>
      <c r="D98" s="206" t="s">
        <v>106</v>
      </c>
      <c r="E98" s="133"/>
      <c r="F98" s="133"/>
      <c r="G98" s="134"/>
      <c r="H98" s="136"/>
      <c r="I98" s="325">
        <f>H98*G98*C98</f>
        <v>0</v>
      </c>
      <c r="J98" s="137"/>
      <c r="K98" s="297">
        <f>J98*G98*C98</f>
        <v>0</v>
      </c>
      <c r="L98" s="137"/>
      <c r="M98" s="104">
        <f>I98+K98</f>
        <v>0</v>
      </c>
      <c r="N98" s="138"/>
      <c r="O98" s="136"/>
      <c r="P98" s="139"/>
      <c r="R98" s="140"/>
      <c r="S98" s="98"/>
      <c r="T98" s="102">
        <f t="shared" si="7"/>
        <v>0</v>
      </c>
    </row>
    <row r="99" spans="1:20" ht="13" x14ac:dyDescent="0.25">
      <c r="A99" s="62"/>
      <c r="B99" s="207" t="s">
        <v>105</v>
      </c>
      <c r="C99" s="206"/>
      <c r="D99" s="206"/>
      <c r="E99" s="133"/>
      <c r="F99" s="133"/>
      <c r="G99" s="202"/>
      <c r="H99" s="136"/>
      <c r="I99" s="330">
        <f>SUM(I95:I98)</f>
        <v>0</v>
      </c>
      <c r="J99" s="137"/>
      <c r="K99" s="202">
        <f>SUM(K96:K98)</f>
        <v>0</v>
      </c>
      <c r="L99" s="137"/>
      <c r="M99" s="203">
        <f>SUM(M96:M98)</f>
        <v>0</v>
      </c>
      <c r="N99" s="138"/>
      <c r="O99" s="136"/>
      <c r="P99" s="139"/>
      <c r="R99" s="140"/>
      <c r="S99" s="98"/>
      <c r="T99" s="102">
        <f t="shared" si="7"/>
        <v>0</v>
      </c>
    </row>
    <row r="100" spans="1:20" x14ac:dyDescent="0.25">
      <c r="A100" s="50"/>
      <c r="B100" s="208"/>
      <c r="C100" s="132"/>
      <c r="D100" s="132"/>
      <c r="E100" s="133"/>
      <c r="F100" s="133"/>
      <c r="G100" s="134"/>
      <c r="H100" s="136"/>
      <c r="I100" s="333"/>
      <c r="J100" s="137"/>
      <c r="K100" s="301"/>
      <c r="L100" s="137"/>
      <c r="M100" s="146"/>
      <c r="N100" s="138"/>
      <c r="O100" s="209"/>
      <c r="P100" s="139"/>
      <c r="R100" s="140"/>
      <c r="S100" s="98"/>
      <c r="T100" s="139"/>
    </row>
    <row r="101" spans="1:20" ht="18" x14ac:dyDescent="0.25">
      <c r="A101" s="210"/>
      <c r="B101" s="211" t="s">
        <v>164</v>
      </c>
      <c r="C101" s="149"/>
      <c r="D101" s="149"/>
      <c r="E101" s="150"/>
      <c r="F101" s="150"/>
      <c r="G101" s="151"/>
      <c r="H101" s="182"/>
      <c r="I101" s="334">
        <f>SUM(I86,I93,I99)</f>
        <v>0</v>
      </c>
      <c r="J101" s="183"/>
      <c r="K101" s="302">
        <f>SUM(K86,K93,K99)</f>
        <v>0</v>
      </c>
      <c r="L101" s="183"/>
      <c r="M101" s="153">
        <f>SUM(M86,M93,M99)</f>
        <v>0</v>
      </c>
      <c r="N101" s="155"/>
      <c r="O101" s="182"/>
      <c r="P101" s="153"/>
      <c r="R101" s="361">
        <f>SUM(R86,R93,R99)</f>
        <v>0</v>
      </c>
      <c r="S101" s="184"/>
      <c r="T101" s="153">
        <f>SUM(T86,T93,T99)</f>
        <v>0</v>
      </c>
    </row>
    <row r="102" spans="1:20" s="167" customFormat="1" ht="18" x14ac:dyDescent="0.25">
      <c r="A102" s="212"/>
      <c r="B102" s="213"/>
      <c r="C102" s="159"/>
      <c r="D102" s="159"/>
      <c r="E102" s="160"/>
      <c r="F102" s="160"/>
      <c r="G102" s="161"/>
      <c r="H102" s="185"/>
      <c r="I102" s="335"/>
      <c r="J102" s="214"/>
      <c r="K102" s="224"/>
      <c r="L102" s="214"/>
      <c r="M102" s="215"/>
      <c r="N102" s="166"/>
      <c r="O102" s="185"/>
      <c r="P102" s="163"/>
      <c r="R102" s="168"/>
      <c r="S102" s="187"/>
      <c r="T102" s="163"/>
    </row>
    <row r="103" spans="1:20" ht="15.5" x14ac:dyDescent="0.25">
      <c r="A103" s="216"/>
      <c r="B103" s="217" t="s">
        <v>163</v>
      </c>
      <c r="C103" s="85"/>
      <c r="D103" s="85"/>
      <c r="E103" s="170"/>
      <c r="F103" s="170"/>
      <c r="G103" s="171"/>
      <c r="H103" s="84"/>
      <c r="I103" s="336"/>
      <c r="J103" s="173"/>
      <c r="K103" s="304"/>
      <c r="L103" s="173"/>
      <c r="M103" s="174"/>
      <c r="N103" s="175"/>
      <c r="O103" s="84"/>
      <c r="P103" s="172"/>
      <c r="R103" s="176"/>
      <c r="S103" s="85"/>
      <c r="T103" s="172"/>
    </row>
    <row r="104" spans="1:20" ht="15.5" x14ac:dyDescent="0.25">
      <c r="A104" s="216"/>
      <c r="B104" s="188" t="s">
        <v>165</v>
      </c>
      <c r="C104" s="121"/>
      <c r="D104" s="121"/>
      <c r="E104" s="122"/>
      <c r="F104" s="122"/>
      <c r="G104" s="123"/>
      <c r="H104" s="124"/>
      <c r="I104" s="332"/>
      <c r="J104" s="126"/>
      <c r="K104" s="299"/>
      <c r="L104" s="126"/>
      <c r="M104" s="127"/>
      <c r="N104" s="128"/>
      <c r="O104" s="124"/>
      <c r="P104" s="125"/>
      <c r="R104" s="129"/>
      <c r="S104" s="98"/>
      <c r="T104" s="125"/>
    </row>
    <row r="105" spans="1:20" ht="25" x14ac:dyDescent="0.25">
      <c r="A105" s="50"/>
      <c r="B105" s="97" t="s">
        <v>166</v>
      </c>
      <c r="C105" s="132"/>
      <c r="D105" s="132"/>
      <c r="E105" s="133"/>
      <c r="F105" s="133"/>
      <c r="G105" s="134"/>
      <c r="H105" s="136"/>
      <c r="I105" s="325"/>
      <c r="J105" s="137"/>
      <c r="K105" s="297"/>
      <c r="L105" s="137"/>
      <c r="M105" s="104"/>
      <c r="N105" s="138"/>
      <c r="O105" s="136"/>
      <c r="P105" s="139"/>
      <c r="R105" s="140"/>
      <c r="S105" s="98"/>
      <c r="T105" s="139"/>
    </row>
    <row r="106" spans="1:20" x14ac:dyDescent="0.25">
      <c r="A106" s="50"/>
      <c r="B106" s="198" t="s">
        <v>167</v>
      </c>
      <c r="C106" s="132"/>
      <c r="D106" s="142" t="s">
        <v>61</v>
      </c>
      <c r="E106" s="133"/>
      <c r="F106" s="133"/>
      <c r="G106" s="134"/>
      <c r="H106" s="136"/>
      <c r="I106" s="325">
        <f>H106*G106*C106</f>
        <v>0</v>
      </c>
      <c r="J106" s="137"/>
      <c r="K106" s="297">
        <f>J106*G106*C106</f>
        <v>0</v>
      </c>
      <c r="L106" s="137"/>
      <c r="M106" s="104">
        <f>I106+K106</f>
        <v>0</v>
      </c>
      <c r="N106" s="138"/>
      <c r="O106" s="136"/>
      <c r="P106" s="139"/>
      <c r="R106" s="140"/>
      <c r="S106" s="98"/>
      <c r="T106" s="102">
        <f>M106-R106</f>
        <v>0</v>
      </c>
    </row>
    <row r="107" spans="1:20" x14ac:dyDescent="0.25">
      <c r="A107" s="50"/>
      <c r="B107" s="198" t="s">
        <v>168</v>
      </c>
      <c r="C107" s="132"/>
      <c r="D107" s="142" t="s">
        <v>61</v>
      </c>
      <c r="E107" s="133"/>
      <c r="F107" s="133"/>
      <c r="G107" s="134"/>
      <c r="H107" s="136"/>
      <c r="I107" s="325">
        <f>H107*G107*C107</f>
        <v>0</v>
      </c>
      <c r="J107" s="137"/>
      <c r="K107" s="297">
        <f>J107*G107*C107</f>
        <v>0</v>
      </c>
      <c r="L107" s="137"/>
      <c r="M107" s="104">
        <f>I107+K107</f>
        <v>0</v>
      </c>
      <c r="N107" s="138"/>
      <c r="O107" s="136"/>
      <c r="P107" s="139"/>
      <c r="R107" s="140"/>
      <c r="S107" s="98"/>
      <c r="T107" s="102">
        <f>M107-R107</f>
        <v>0</v>
      </c>
    </row>
    <row r="108" spans="1:20" x14ac:dyDescent="0.25">
      <c r="A108" s="218"/>
      <c r="B108" s="97" t="s">
        <v>169</v>
      </c>
      <c r="C108" s="98"/>
      <c r="D108" s="98"/>
      <c r="E108" s="99"/>
      <c r="F108" s="99"/>
      <c r="G108" s="131"/>
      <c r="H108" s="101"/>
      <c r="I108" s="325"/>
      <c r="J108" s="103"/>
      <c r="K108" s="297"/>
      <c r="L108" s="103"/>
      <c r="M108" s="104"/>
      <c r="N108" s="108"/>
      <c r="O108" s="101"/>
      <c r="P108" s="102"/>
      <c r="R108" s="106"/>
      <c r="S108" s="98"/>
      <c r="T108" s="102"/>
    </row>
    <row r="109" spans="1:20" x14ac:dyDescent="0.25">
      <c r="A109" s="218"/>
      <c r="B109" s="198" t="s">
        <v>170</v>
      </c>
      <c r="C109" s="98"/>
      <c r="D109" s="142" t="s">
        <v>61</v>
      </c>
      <c r="E109" s="99"/>
      <c r="F109" s="99"/>
      <c r="G109" s="131"/>
      <c r="H109" s="101"/>
      <c r="I109" s="325">
        <f>H109*G109*C109</f>
        <v>0</v>
      </c>
      <c r="J109" s="103"/>
      <c r="K109" s="297">
        <f>J109*G109*C109</f>
        <v>0</v>
      </c>
      <c r="L109" s="103"/>
      <c r="M109" s="104">
        <f>I109+K109</f>
        <v>0</v>
      </c>
      <c r="N109" s="108"/>
      <c r="O109" s="101"/>
      <c r="P109" s="102"/>
      <c r="R109" s="106"/>
      <c r="S109" s="98"/>
      <c r="T109" s="102">
        <f>M109-R109</f>
        <v>0</v>
      </c>
    </row>
    <row r="110" spans="1:20" x14ac:dyDescent="0.25">
      <c r="A110" s="218"/>
      <c r="B110" s="198" t="s">
        <v>171</v>
      </c>
      <c r="C110" s="98"/>
      <c r="D110" s="142" t="s">
        <v>61</v>
      </c>
      <c r="E110" s="99"/>
      <c r="F110" s="99"/>
      <c r="G110" s="131"/>
      <c r="H110" s="101"/>
      <c r="I110" s="325">
        <f>H110*G110*C110</f>
        <v>0</v>
      </c>
      <c r="J110" s="103"/>
      <c r="K110" s="297">
        <f>J110*G110*C110</f>
        <v>0</v>
      </c>
      <c r="L110" s="103"/>
      <c r="M110" s="104">
        <f>I110+K110</f>
        <v>0</v>
      </c>
      <c r="N110" s="108"/>
      <c r="O110" s="101"/>
      <c r="P110" s="102"/>
      <c r="R110" s="106"/>
      <c r="S110" s="98"/>
      <c r="T110" s="102">
        <f>M110-R110</f>
        <v>0</v>
      </c>
    </row>
    <row r="111" spans="1:20" ht="25" x14ac:dyDescent="0.25">
      <c r="A111" s="216"/>
      <c r="B111" s="97" t="s">
        <v>172</v>
      </c>
      <c r="C111" s="121"/>
      <c r="D111" s="121"/>
      <c r="E111" s="122"/>
      <c r="F111" s="122"/>
      <c r="G111" s="123"/>
      <c r="H111" s="124"/>
      <c r="I111" s="332"/>
      <c r="J111" s="126"/>
      <c r="K111" s="299"/>
      <c r="L111" s="126"/>
      <c r="M111" s="127"/>
      <c r="N111" s="128"/>
      <c r="O111" s="124"/>
      <c r="P111" s="125"/>
      <c r="R111" s="129"/>
      <c r="S111" s="98"/>
      <c r="T111" s="125"/>
    </row>
    <row r="112" spans="1:20" x14ac:dyDescent="0.25">
      <c r="A112" s="218"/>
      <c r="B112" s="198" t="s">
        <v>173</v>
      </c>
      <c r="C112" s="98"/>
      <c r="D112" s="142" t="s">
        <v>189</v>
      </c>
      <c r="E112" s="99"/>
      <c r="F112" s="99"/>
      <c r="G112" s="131"/>
      <c r="H112" s="101"/>
      <c r="I112" s="325">
        <f>H112*G112*C112</f>
        <v>0</v>
      </c>
      <c r="J112" s="103"/>
      <c r="K112" s="297">
        <f>J112*G112*C112</f>
        <v>0</v>
      </c>
      <c r="L112" s="103"/>
      <c r="M112" s="104">
        <f>I112+K112</f>
        <v>0</v>
      </c>
      <c r="N112" s="108"/>
      <c r="O112" s="101"/>
      <c r="P112" s="102"/>
      <c r="R112" s="106"/>
      <c r="S112" s="98"/>
      <c r="T112" s="102">
        <f>M112-R112</f>
        <v>0</v>
      </c>
    </row>
    <row r="113" spans="1:20" x14ac:dyDescent="0.25">
      <c r="A113" s="218"/>
      <c r="B113" s="198" t="s">
        <v>174</v>
      </c>
      <c r="C113" s="98"/>
      <c r="D113" s="142" t="s">
        <v>190</v>
      </c>
      <c r="E113" s="99"/>
      <c r="F113" s="99"/>
      <c r="G113" s="131"/>
      <c r="H113" s="101"/>
      <c r="I113" s="325">
        <f>H113*G113*C113</f>
        <v>0</v>
      </c>
      <c r="J113" s="103"/>
      <c r="K113" s="297">
        <f>J113*G113*C113</f>
        <v>0</v>
      </c>
      <c r="L113" s="103"/>
      <c r="M113" s="104">
        <f>I113+K113</f>
        <v>0</v>
      </c>
      <c r="N113" s="108"/>
      <c r="O113" s="101"/>
      <c r="P113" s="102"/>
      <c r="R113" s="106"/>
      <c r="S113" s="98"/>
      <c r="T113" s="102">
        <f>M113-R113</f>
        <v>0</v>
      </c>
    </row>
    <row r="114" spans="1:20" ht="25" x14ac:dyDescent="0.25">
      <c r="A114" s="218"/>
      <c r="B114" s="97" t="s">
        <v>175</v>
      </c>
      <c r="C114" s="98"/>
      <c r="D114" s="98"/>
      <c r="E114" s="99"/>
      <c r="F114" s="99"/>
      <c r="G114" s="131"/>
      <c r="H114" s="101"/>
      <c r="I114" s="325"/>
      <c r="J114" s="103"/>
      <c r="K114" s="297"/>
      <c r="L114" s="103"/>
      <c r="M114" s="104"/>
      <c r="N114" s="108"/>
      <c r="O114" s="101"/>
      <c r="P114" s="102"/>
      <c r="R114" s="106"/>
      <c r="S114" s="98"/>
      <c r="T114" s="102"/>
    </row>
    <row r="115" spans="1:20" x14ac:dyDescent="0.25">
      <c r="A115" s="218"/>
      <c r="B115" s="198" t="s">
        <v>176</v>
      </c>
      <c r="C115" s="98"/>
      <c r="D115" s="142" t="s">
        <v>61</v>
      </c>
      <c r="E115" s="99"/>
      <c r="F115" s="99"/>
      <c r="G115" s="131"/>
      <c r="H115" s="101"/>
      <c r="I115" s="325">
        <f>H115*G115*C115</f>
        <v>0</v>
      </c>
      <c r="J115" s="103"/>
      <c r="K115" s="297">
        <f>J115*G115*C115</f>
        <v>0</v>
      </c>
      <c r="L115" s="103"/>
      <c r="M115" s="104">
        <f>I115+K115</f>
        <v>0</v>
      </c>
      <c r="N115" s="108"/>
      <c r="O115" s="101"/>
      <c r="P115" s="102"/>
      <c r="R115" s="106"/>
      <c r="S115" s="98"/>
      <c r="T115" s="102">
        <f>M115-R115</f>
        <v>0</v>
      </c>
    </row>
    <row r="116" spans="1:20" x14ac:dyDescent="0.25">
      <c r="A116" s="218"/>
      <c r="B116" s="198" t="s">
        <v>177</v>
      </c>
      <c r="C116" s="98"/>
      <c r="D116" s="142" t="s">
        <v>61</v>
      </c>
      <c r="E116" s="99"/>
      <c r="F116" s="99"/>
      <c r="G116" s="131"/>
      <c r="H116" s="101"/>
      <c r="I116" s="325">
        <f>H116*G116*C116</f>
        <v>0</v>
      </c>
      <c r="J116" s="103"/>
      <c r="K116" s="297">
        <f>J116*G116*C116</f>
        <v>0</v>
      </c>
      <c r="L116" s="103"/>
      <c r="M116" s="104">
        <f>I116+K116</f>
        <v>0</v>
      </c>
      <c r="N116" s="108"/>
      <c r="O116" s="101"/>
      <c r="P116" s="102"/>
      <c r="R116" s="106"/>
      <c r="S116" s="98"/>
      <c r="T116" s="102">
        <f>M116-R116</f>
        <v>0</v>
      </c>
    </row>
    <row r="117" spans="1:20" x14ac:dyDescent="0.25">
      <c r="A117" s="218"/>
      <c r="B117" s="97" t="s">
        <v>180</v>
      </c>
      <c r="C117" s="98"/>
      <c r="D117" s="98"/>
      <c r="E117" s="99"/>
      <c r="F117" s="99"/>
      <c r="G117" s="131"/>
      <c r="H117" s="101"/>
      <c r="I117" s="325"/>
      <c r="J117" s="103"/>
      <c r="K117" s="297"/>
      <c r="L117" s="103"/>
      <c r="M117" s="104"/>
      <c r="N117" s="108"/>
      <c r="O117" s="101"/>
      <c r="P117" s="102"/>
      <c r="R117" s="106"/>
      <c r="S117" s="98"/>
      <c r="T117" s="102"/>
    </row>
    <row r="118" spans="1:20" x14ac:dyDescent="0.25">
      <c r="A118" s="218"/>
      <c r="B118" s="198" t="s">
        <v>178</v>
      </c>
      <c r="C118" s="98"/>
      <c r="D118" s="142" t="s">
        <v>61</v>
      </c>
      <c r="E118" s="99"/>
      <c r="F118" s="99"/>
      <c r="G118" s="131"/>
      <c r="H118" s="101"/>
      <c r="I118" s="325">
        <f>H118*G118*C118</f>
        <v>0</v>
      </c>
      <c r="J118" s="103"/>
      <c r="K118" s="297">
        <f>J118*G118*C118</f>
        <v>0</v>
      </c>
      <c r="L118" s="103"/>
      <c r="M118" s="104">
        <f>I118+K118</f>
        <v>0</v>
      </c>
      <c r="N118" s="108"/>
      <c r="O118" s="101"/>
      <c r="P118" s="102"/>
      <c r="R118" s="106"/>
      <c r="S118" s="98"/>
      <c r="T118" s="102">
        <f>M118-R118</f>
        <v>0</v>
      </c>
    </row>
    <row r="119" spans="1:20" x14ac:dyDescent="0.25">
      <c r="A119" s="218"/>
      <c r="B119" s="198" t="s">
        <v>179</v>
      </c>
      <c r="C119" s="98"/>
      <c r="D119" s="142" t="s">
        <v>61</v>
      </c>
      <c r="E119" s="99"/>
      <c r="F119" s="99"/>
      <c r="G119" s="131"/>
      <c r="H119" s="101"/>
      <c r="I119" s="325">
        <f>H119*G119*C119</f>
        <v>0</v>
      </c>
      <c r="J119" s="103"/>
      <c r="K119" s="297">
        <f>J119*G119*C119</f>
        <v>0</v>
      </c>
      <c r="L119" s="103"/>
      <c r="M119" s="104">
        <f>I119+K119</f>
        <v>0</v>
      </c>
      <c r="N119" s="108"/>
      <c r="O119" s="101"/>
      <c r="P119" s="102"/>
      <c r="R119" s="106"/>
      <c r="S119" s="98"/>
      <c r="T119" s="102">
        <f>M119-R119</f>
        <v>0</v>
      </c>
    </row>
    <row r="120" spans="1:20" x14ac:dyDescent="0.25">
      <c r="A120" s="218"/>
      <c r="B120" s="97" t="s">
        <v>181</v>
      </c>
      <c r="C120" s="98"/>
      <c r="D120" s="98"/>
      <c r="E120" s="99"/>
      <c r="F120" s="99"/>
      <c r="G120" s="131"/>
      <c r="H120" s="101"/>
      <c r="I120" s="325"/>
      <c r="J120" s="103"/>
      <c r="K120" s="297"/>
      <c r="L120" s="103"/>
      <c r="M120" s="104"/>
      <c r="N120" s="108"/>
      <c r="O120" s="101"/>
      <c r="P120" s="102"/>
      <c r="R120" s="106"/>
      <c r="S120" s="98"/>
      <c r="T120" s="102"/>
    </row>
    <row r="121" spans="1:20" x14ac:dyDescent="0.25">
      <c r="A121" s="218"/>
      <c r="B121" s="198" t="s">
        <v>182</v>
      </c>
      <c r="C121" s="98"/>
      <c r="D121" s="142" t="s">
        <v>61</v>
      </c>
      <c r="E121" s="99"/>
      <c r="F121" s="99"/>
      <c r="G121" s="131"/>
      <c r="H121" s="101"/>
      <c r="I121" s="325">
        <f>H121*G121*C121</f>
        <v>0</v>
      </c>
      <c r="J121" s="103"/>
      <c r="K121" s="297">
        <f>J121*G121*C121</f>
        <v>0</v>
      </c>
      <c r="L121" s="103"/>
      <c r="M121" s="104">
        <f>I121+K121</f>
        <v>0</v>
      </c>
      <c r="N121" s="108"/>
      <c r="O121" s="101"/>
      <c r="P121" s="102"/>
      <c r="R121" s="106"/>
      <c r="S121" s="98"/>
      <c r="T121" s="102">
        <f>M121-R121</f>
        <v>0</v>
      </c>
    </row>
    <row r="122" spans="1:20" x14ac:dyDescent="0.25">
      <c r="A122" s="218"/>
      <c r="B122" s="198" t="s">
        <v>183</v>
      </c>
      <c r="C122" s="98"/>
      <c r="D122" s="142" t="s">
        <v>61</v>
      </c>
      <c r="E122" s="99"/>
      <c r="F122" s="99"/>
      <c r="G122" s="131"/>
      <c r="H122" s="101"/>
      <c r="I122" s="325">
        <f>H122*G122*C122</f>
        <v>0</v>
      </c>
      <c r="J122" s="103"/>
      <c r="K122" s="297">
        <f>J122*G122*C122</f>
        <v>0</v>
      </c>
      <c r="L122" s="103"/>
      <c r="M122" s="104">
        <f>I122+K122</f>
        <v>0</v>
      </c>
      <c r="N122" s="108"/>
      <c r="O122" s="101"/>
      <c r="P122" s="102"/>
      <c r="R122" s="106"/>
      <c r="S122" s="98"/>
      <c r="T122" s="102">
        <f>M122-R122</f>
        <v>0</v>
      </c>
    </row>
    <row r="123" spans="1:20" ht="26" x14ac:dyDescent="0.25">
      <c r="A123" s="218"/>
      <c r="B123" s="135" t="s">
        <v>184</v>
      </c>
      <c r="C123" s="98"/>
      <c r="D123" s="98"/>
      <c r="E123" s="99"/>
      <c r="F123" s="99"/>
      <c r="G123" s="120"/>
      <c r="H123" s="101"/>
      <c r="I123" s="339">
        <f>SUM(I106:I122)</f>
        <v>0</v>
      </c>
      <c r="J123" s="103"/>
      <c r="K123" s="120">
        <f>SUM(K106:K122)</f>
        <v>0</v>
      </c>
      <c r="L123" s="103"/>
      <c r="M123" s="94">
        <f>SUM(M106:M122)</f>
        <v>0</v>
      </c>
      <c r="N123" s="108"/>
      <c r="O123" s="101"/>
      <c r="P123" s="102"/>
      <c r="R123" s="106">
        <f>SUM(R106:R122)</f>
        <v>0</v>
      </c>
      <c r="S123" s="98"/>
      <c r="T123" s="102">
        <f>M123-R123</f>
        <v>0</v>
      </c>
    </row>
    <row r="124" spans="1:20" x14ac:dyDescent="0.25">
      <c r="A124" s="218"/>
      <c r="B124" s="198"/>
      <c r="C124" s="98"/>
      <c r="D124" s="98"/>
      <c r="E124" s="99"/>
      <c r="F124" s="99"/>
      <c r="G124" s="131"/>
      <c r="H124" s="101"/>
      <c r="I124" s="325"/>
      <c r="J124" s="103"/>
      <c r="K124" s="297"/>
      <c r="L124" s="103"/>
      <c r="M124" s="104"/>
      <c r="N124" s="108"/>
      <c r="O124" s="101"/>
      <c r="P124" s="102"/>
      <c r="R124" s="106"/>
      <c r="S124" s="98"/>
      <c r="T124" s="102"/>
    </row>
    <row r="125" spans="1:20" ht="13" x14ac:dyDescent="0.25">
      <c r="A125" s="218"/>
      <c r="B125" s="204" t="s">
        <v>185</v>
      </c>
      <c r="C125" s="51"/>
      <c r="D125" s="51"/>
      <c r="E125" s="99"/>
      <c r="F125" s="99"/>
      <c r="G125" s="131"/>
      <c r="H125" s="101"/>
      <c r="I125" s="325"/>
      <c r="J125" s="103"/>
      <c r="K125" s="297"/>
      <c r="L125" s="103"/>
      <c r="M125" s="104"/>
      <c r="N125" s="108"/>
      <c r="O125" s="101"/>
      <c r="P125" s="102"/>
      <c r="R125" s="106"/>
      <c r="S125" s="98"/>
      <c r="T125" s="102"/>
    </row>
    <row r="126" spans="1:20" x14ac:dyDescent="0.25">
      <c r="A126" s="218"/>
      <c r="B126" s="205" t="s">
        <v>186</v>
      </c>
      <c r="C126" s="206">
        <v>1</v>
      </c>
      <c r="D126" s="206" t="s">
        <v>106</v>
      </c>
      <c r="E126" s="99"/>
      <c r="F126" s="99"/>
      <c r="G126" s="131"/>
      <c r="H126" s="101"/>
      <c r="I126" s="325">
        <f>H126*G126*C126</f>
        <v>0</v>
      </c>
      <c r="J126" s="103"/>
      <c r="K126" s="297">
        <f>J126*G126*C126</f>
        <v>0</v>
      </c>
      <c r="L126" s="103"/>
      <c r="M126" s="104">
        <f>I126+K126</f>
        <v>0</v>
      </c>
      <c r="N126" s="108"/>
      <c r="O126" s="101"/>
      <c r="P126" s="102"/>
      <c r="R126" s="106"/>
      <c r="S126" s="98"/>
      <c r="T126" s="102">
        <f>M126-R126</f>
        <v>0</v>
      </c>
    </row>
    <row r="127" spans="1:20" x14ac:dyDescent="0.25">
      <c r="A127" s="218"/>
      <c r="B127" s="205" t="s">
        <v>187</v>
      </c>
      <c r="C127" s="206">
        <v>1</v>
      </c>
      <c r="D127" s="206" t="s">
        <v>106</v>
      </c>
      <c r="E127" s="99"/>
      <c r="F127" s="99"/>
      <c r="G127" s="131"/>
      <c r="H127" s="101"/>
      <c r="I127" s="325">
        <f>H127*G127*C127</f>
        <v>0</v>
      </c>
      <c r="J127" s="103"/>
      <c r="K127" s="297">
        <f>J127*G127*C127</f>
        <v>0</v>
      </c>
      <c r="L127" s="103"/>
      <c r="M127" s="104">
        <f>I127+K127</f>
        <v>0</v>
      </c>
      <c r="N127" s="108"/>
      <c r="O127" s="101"/>
      <c r="P127" s="102"/>
      <c r="R127" s="106"/>
      <c r="S127" s="98"/>
      <c r="T127" s="102">
        <f>M127-R127</f>
        <v>0</v>
      </c>
    </row>
    <row r="128" spans="1:20" x14ac:dyDescent="0.25">
      <c r="A128" s="218"/>
      <c r="B128" s="205" t="s">
        <v>188</v>
      </c>
      <c r="C128" s="206">
        <v>1</v>
      </c>
      <c r="D128" s="206" t="s">
        <v>106</v>
      </c>
      <c r="E128" s="99"/>
      <c r="F128" s="99"/>
      <c r="G128" s="131"/>
      <c r="H128" s="101"/>
      <c r="I128" s="325">
        <f>H128*G128*C128</f>
        <v>0</v>
      </c>
      <c r="J128" s="103"/>
      <c r="K128" s="297">
        <f>J128*G128*C128</f>
        <v>0</v>
      </c>
      <c r="L128" s="103"/>
      <c r="M128" s="104">
        <f>I128+K128</f>
        <v>0</v>
      </c>
      <c r="N128" s="108"/>
      <c r="O128" s="101"/>
      <c r="P128" s="102"/>
      <c r="R128" s="106"/>
      <c r="S128" s="98"/>
      <c r="T128" s="102">
        <f>M128-R128</f>
        <v>0</v>
      </c>
    </row>
    <row r="129" spans="1:20" ht="13" x14ac:dyDescent="0.25">
      <c r="A129" s="218"/>
      <c r="B129" s="219" t="s">
        <v>105</v>
      </c>
      <c r="C129" s="206"/>
      <c r="D129" s="206"/>
      <c r="E129" s="99"/>
      <c r="F129" s="99"/>
      <c r="G129" s="202"/>
      <c r="H129" s="101"/>
      <c r="I129" s="338">
        <f>SUM(I126:I128)</f>
        <v>0</v>
      </c>
      <c r="J129" s="103"/>
      <c r="K129" s="202">
        <f>SUM(K126:K128)</f>
        <v>0</v>
      </c>
      <c r="L129" s="103"/>
      <c r="M129" s="316">
        <f>SUM(M126:M128)</f>
        <v>0</v>
      </c>
      <c r="N129" s="108"/>
      <c r="O129" s="101"/>
      <c r="P129" s="102"/>
      <c r="R129" s="106">
        <f>SUM(R126:R128)</f>
        <v>0</v>
      </c>
      <c r="S129" s="98"/>
      <c r="T129" s="102">
        <f>M129-R129</f>
        <v>0</v>
      </c>
    </row>
    <row r="130" spans="1:20" x14ac:dyDescent="0.25">
      <c r="A130" s="218"/>
      <c r="B130" s="220"/>
      <c r="C130" s="98"/>
      <c r="D130" s="98"/>
      <c r="E130" s="99"/>
      <c r="F130" s="99"/>
      <c r="G130" s="131"/>
      <c r="H130" s="101"/>
      <c r="I130" s="325"/>
      <c r="J130" s="103"/>
      <c r="K130" s="297"/>
      <c r="L130" s="103"/>
      <c r="M130" s="104"/>
      <c r="N130" s="108"/>
      <c r="O130" s="101"/>
      <c r="P130" s="102"/>
      <c r="R130" s="106"/>
      <c r="S130" s="98"/>
      <c r="T130" s="102"/>
    </row>
    <row r="131" spans="1:20" ht="18" x14ac:dyDescent="0.25">
      <c r="A131" s="210"/>
      <c r="B131" s="148" t="s">
        <v>238</v>
      </c>
      <c r="C131" s="149"/>
      <c r="D131" s="149"/>
      <c r="E131" s="150"/>
      <c r="F131" s="150"/>
      <c r="G131" s="151"/>
      <c r="H131" s="153"/>
      <c r="I131" s="334">
        <f>I123+I129</f>
        <v>0</v>
      </c>
      <c r="J131" s="221"/>
      <c r="K131" s="302">
        <f>K123+K129</f>
        <v>0</v>
      </c>
      <c r="L131" s="317"/>
      <c r="M131" s="153">
        <f>M123+M129</f>
        <v>0</v>
      </c>
      <c r="N131" s="312"/>
      <c r="O131" s="153"/>
      <c r="P131" s="153"/>
      <c r="R131" s="156">
        <f>R123+R129</f>
        <v>0</v>
      </c>
      <c r="S131" s="222"/>
      <c r="T131" s="361">
        <f>T123+T129</f>
        <v>0</v>
      </c>
    </row>
    <row r="132" spans="1:20" s="167" customFormat="1" ht="18" x14ac:dyDescent="0.25">
      <c r="A132" s="212"/>
      <c r="B132" s="223"/>
      <c r="C132" s="159"/>
      <c r="D132" s="159"/>
      <c r="E132" s="160"/>
      <c r="F132" s="160"/>
      <c r="G132" s="161"/>
      <c r="H132" s="166"/>
      <c r="I132" s="335"/>
      <c r="J132" s="224"/>
      <c r="K132" s="224"/>
      <c r="L132" s="318"/>
      <c r="M132" s="215"/>
      <c r="N132" s="166"/>
      <c r="O132" s="166"/>
      <c r="P132" s="163"/>
      <c r="R132" s="168"/>
      <c r="S132" s="225"/>
      <c r="T132" s="163"/>
    </row>
    <row r="133" spans="1:20" ht="15.5" x14ac:dyDescent="0.25">
      <c r="A133" s="216"/>
      <c r="B133" s="169" t="s">
        <v>237</v>
      </c>
      <c r="C133" s="85"/>
      <c r="D133" s="85"/>
      <c r="E133" s="170"/>
      <c r="F133" s="170"/>
      <c r="G133" s="171"/>
      <c r="H133" s="84"/>
      <c r="I133" s="336"/>
      <c r="J133" s="173"/>
      <c r="K133" s="304"/>
      <c r="L133" s="173"/>
      <c r="M133" s="174"/>
      <c r="N133" s="175"/>
      <c r="O133" s="84"/>
      <c r="P133" s="172"/>
      <c r="R133" s="176"/>
      <c r="S133" s="85"/>
      <c r="T133" s="172"/>
    </row>
    <row r="134" spans="1:20" ht="15.5" x14ac:dyDescent="0.25">
      <c r="A134" s="216"/>
      <c r="B134" s="119" t="s">
        <v>191</v>
      </c>
      <c r="C134" s="121"/>
      <c r="D134" s="121"/>
      <c r="E134" s="122"/>
      <c r="F134" s="122"/>
      <c r="G134" s="123"/>
      <c r="H134" s="124"/>
      <c r="I134" s="332"/>
      <c r="J134" s="126"/>
      <c r="K134" s="299"/>
      <c r="L134" s="126"/>
      <c r="M134" s="127"/>
      <c r="N134" s="128"/>
      <c r="O134" s="124"/>
      <c r="P134" s="125"/>
      <c r="R134" s="129"/>
      <c r="S134" s="121"/>
      <c r="T134" s="125"/>
    </row>
    <row r="135" spans="1:20" ht="25" x14ac:dyDescent="0.25">
      <c r="A135" s="50"/>
      <c r="B135" s="97" t="s">
        <v>192</v>
      </c>
      <c r="C135" s="132"/>
      <c r="D135" s="132" t="s">
        <v>60</v>
      </c>
      <c r="E135" s="133"/>
      <c r="F135" s="133"/>
      <c r="G135" s="134"/>
      <c r="H135" s="136"/>
      <c r="I135" s="325">
        <f>H135*G135*C135</f>
        <v>0</v>
      </c>
      <c r="J135" s="345"/>
      <c r="K135" s="346">
        <f>J135*G135*C135</f>
        <v>0</v>
      </c>
      <c r="L135" s="345"/>
      <c r="M135" s="347">
        <f>I135+K135</f>
        <v>0</v>
      </c>
      <c r="N135" s="348"/>
      <c r="O135" s="349"/>
      <c r="P135" s="333"/>
      <c r="R135" s="140"/>
      <c r="S135" s="98"/>
      <c r="T135" s="102">
        <f>M135-R135</f>
        <v>0</v>
      </c>
    </row>
    <row r="136" spans="1:20" ht="25" x14ac:dyDescent="0.25">
      <c r="A136" s="50"/>
      <c r="B136" s="97" t="s">
        <v>193</v>
      </c>
      <c r="C136" s="132"/>
      <c r="D136" s="132"/>
      <c r="E136" s="133"/>
      <c r="F136" s="133"/>
      <c r="G136" s="134"/>
      <c r="H136" s="136"/>
      <c r="I136" s="325">
        <f>H136*G136*C136</f>
        <v>0</v>
      </c>
      <c r="J136" s="345"/>
      <c r="K136" s="346">
        <f>J136*G136*C136</f>
        <v>0</v>
      </c>
      <c r="L136" s="345"/>
      <c r="M136" s="347">
        <f>I136+K136</f>
        <v>0</v>
      </c>
      <c r="N136" s="348"/>
      <c r="O136" s="349"/>
      <c r="P136" s="333"/>
      <c r="R136" s="140"/>
      <c r="S136" s="98"/>
      <c r="T136" s="102">
        <f>M136-R136</f>
        <v>0</v>
      </c>
    </row>
    <row r="137" spans="1:20" x14ac:dyDescent="0.25">
      <c r="A137" s="50"/>
      <c r="B137" s="97" t="s">
        <v>194</v>
      </c>
      <c r="C137" s="132"/>
      <c r="D137" s="132"/>
      <c r="E137" s="133"/>
      <c r="F137" s="133"/>
      <c r="G137" s="134"/>
      <c r="H137" s="136">
        <v>12</v>
      </c>
      <c r="I137" s="325">
        <f>H137*G137*C137</f>
        <v>0</v>
      </c>
      <c r="J137" s="345"/>
      <c r="K137" s="346">
        <f>J137*G137*C137</f>
        <v>0</v>
      </c>
      <c r="L137" s="345"/>
      <c r="M137" s="347">
        <f>I137+K137</f>
        <v>0</v>
      </c>
      <c r="N137" s="348"/>
      <c r="O137" s="349"/>
      <c r="P137" s="333"/>
      <c r="R137" s="140"/>
      <c r="S137" s="98"/>
      <c r="T137" s="102">
        <f>M137-R137</f>
        <v>0</v>
      </c>
    </row>
    <row r="138" spans="1:20" ht="13" x14ac:dyDescent="0.25">
      <c r="A138" s="226"/>
      <c r="B138" s="135" t="s">
        <v>202</v>
      </c>
      <c r="C138" s="88"/>
      <c r="D138" s="88"/>
      <c r="E138" s="89"/>
      <c r="F138" s="89"/>
      <c r="G138" s="120"/>
      <c r="H138" s="227"/>
      <c r="I138" s="339">
        <f>SUM(I135:I137)</f>
        <v>0</v>
      </c>
      <c r="J138" s="351"/>
      <c r="K138" s="339">
        <f>SUM(K135:K137)</f>
        <v>0</v>
      </c>
      <c r="L138" s="351"/>
      <c r="M138" s="352">
        <f>SUM(M135:M137)</f>
        <v>0</v>
      </c>
      <c r="N138" s="353"/>
      <c r="O138" s="354"/>
      <c r="P138" s="330"/>
      <c r="R138" s="140"/>
      <c r="S138" s="98"/>
      <c r="T138" s="102">
        <f t="shared" ref="T138:T152" si="8">M138-R138</f>
        <v>0</v>
      </c>
    </row>
    <row r="139" spans="1:20" ht="13" x14ac:dyDescent="0.25">
      <c r="A139" s="226"/>
      <c r="B139" s="135"/>
      <c r="C139" s="88"/>
      <c r="D139" s="88"/>
      <c r="E139" s="89"/>
      <c r="F139" s="89"/>
      <c r="G139" s="120"/>
      <c r="H139" s="227"/>
      <c r="I139" s="339"/>
      <c r="J139" s="351"/>
      <c r="K139" s="339"/>
      <c r="L139" s="351"/>
      <c r="M139" s="352"/>
      <c r="N139" s="353"/>
      <c r="O139" s="354"/>
      <c r="P139" s="330"/>
      <c r="R139" s="140"/>
      <c r="S139" s="98"/>
      <c r="T139" s="102">
        <f t="shared" si="8"/>
        <v>0</v>
      </c>
    </row>
    <row r="140" spans="1:20" ht="13" x14ac:dyDescent="0.25">
      <c r="A140" s="226"/>
      <c r="B140" s="119" t="s">
        <v>195</v>
      </c>
      <c r="C140" s="88"/>
      <c r="D140" s="88"/>
      <c r="E140" s="89"/>
      <c r="F140" s="89"/>
      <c r="G140" s="120"/>
      <c r="H140" s="227"/>
      <c r="I140" s="339"/>
      <c r="J140" s="351"/>
      <c r="K140" s="339"/>
      <c r="L140" s="351"/>
      <c r="M140" s="352"/>
      <c r="N140" s="353"/>
      <c r="O140" s="354"/>
      <c r="P140" s="330"/>
      <c r="R140" s="140"/>
      <c r="S140" s="98"/>
      <c r="T140" s="102">
        <f t="shared" si="8"/>
        <v>0</v>
      </c>
    </row>
    <row r="141" spans="1:20" ht="13" x14ac:dyDescent="0.25">
      <c r="A141" s="226"/>
      <c r="B141" s="97" t="s">
        <v>196</v>
      </c>
      <c r="C141" s="88"/>
      <c r="D141" s="88"/>
      <c r="E141" s="89"/>
      <c r="F141" s="89"/>
      <c r="G141" s="120"/>
      <c r="H141" s="227"/>
      <c r="I141" s="325">
        <f>H141*G141*C141</f>
        <v>0</v>
      </c>
      <c r="J141" s="345"/>
      <c r="K141" s="346">
        <f>J141*G141*C141</f>
        <v>0</v>
      </c>
      <c r="L141" s="345"/>
      <c r="M141" s="347">
        <f>I141+K141</f>
        <v>0</v>
      </c>
      <c r="N141" s="353"/>
      <c r="O141" s="354"/>
      <c r="P141" s="330"/>
      <c r="R141" s="140"/>
      <c r="S141" s="98"/>
      <c r="T141" s="102">
        <f t="shared" si="8"/>
        <v>0</v>
      </c>
    </row>
    <row r="142" spans="1:20" ht="13" x14ac:dyDescent="0.25">
      <c r="A142" s="226"/>
      <c r="B142" s="97" t="s">
        <v>197</v>
      </c>
      <c r="C142" s="88"/>
      <c r="D142" s="88"/>
      <c r="E142" s="89"/>
      <c r="F142" s="89"/>
      <c r="G142" s="120"/>
      <c r="H142" s="227"/>
      <c r="I142" s="325">
        <f>H142*G142*C142</f>
        <v>0</v>
      </c>
      <c r="J142" s="345"/>
      <c r="K142" s="346">
        <f>J142*G142*C142</f>
        <v>0</v>
      </c>
      <c r="L142" s="345"/>
      <c r="M142" s="347">
        <f>I142+K142</f>
        <v>0</v>
      </c>
      <c r="N142" s="353"/>
      <c r="O142" s="354"/>
      <c r="P142" s="330"/>
      <c r="R142" s="140"/>
      <c r="S142" s="98"/>
      <c r="T142" s="102">
        <f t="shared" si="8"/>
        <v>0</v>
      </c>
    </row>
    <row r="143" spans="1:20" ht="13" x14ac:dyDescent="0.25">
      <c r="A143" s="226"/>
      <c r="B143" s="97" t="s">
        <v>198</v>
      </c>
      <c r="C143" s="88"/>
      <c r="D143" s="88"/>
      <c r="E143" s="89"/>
      <c r="F143" s="89"/>
      <c r="G143" s="120"/>
      <c r="H143" s="227"/>
      <c r="I143" s="325">
        <f>H143*G143*C143</f>
        <v>0</v>
      </c>
      <c r="J143" s="345"/>
      <c r="K143" s="346">
        <f>J143*G143*C143</f>
        <v>0</v>
      </c>
      <c r="L143" s="345"/>
      <c r="M143" s="347">
        <f>I143+K143</f>
        <v>0</v>
      </c>
      <c r="N143" s="353"/>
      <c r="O143" s="354"/>
      <c r="P143" s="330"/>
      <c r="R143" s="362"/>
      <c r="S143" s="98"/>
      <c r="T143" s="102">
        <f t="shared" si="8"/>
        <v>0</v>
      </c>
    </row>
    <row r="144" spans="1:20" ht="26" x14ac:dyDescent="0.25">
      <c r="A144" s="226"/>
      <c r="B144" s="135" t="s">
        <v>203</v>
      </c>
      <c r="C144" s="88"/>
      <c r="D144" s="88"/>
      <c r="E144" s="89"/>
      <c r="F144" s="89"/>
      <c r="G144" s="120"/>
      <c r="H144" s="227"/>
      <c r="I144" s="339">
        <f>SUM(I141:I143)</f>
        <v>0</v>
      </c>
      <c r="J144" s="351"/>
      <c r="K144" s="339">
        <f>SUM(K141:K143)</f>
        <v>0</v>
      </c>
      <c r="L144" s="351"/>
      <c r="M144" s="352">
        <f>SUM(M141:M143)</f>
        <v>0</v>
      </c>
      <c r="N144" s="353"/>
      <c r="O144" s="354"/>
      <c r="P144" s="330"/>
      <c r="R144" s="362">
        <f>SUM(R141:R143)</f>
        <v>0</v>
      </c>
      <c r="S144" s="98"/>
      <c r="T144" s="319">
        <f>SUM(T141:T143)</f>
        <v>0</v>
      </c>
    </row>
    <row r="145" spans="1:20" ht="13" x14ac:dyDescent="0.25">
      <c r="A145" s="226"/>
      <c r="B145" s="135"/>
      <c r="C145" s="88"/>
      <c r="D145" s="88"/>
      <c r="E145" s="89"/>
      <c r="F145" s="89"/>
      <c r="G145" s="120"/>
      <c r="H145" s="227"/>
      <c r="I145" s="339"/>
      <c r="J145" s="351"/>
      <c r="K145" s="339"/>
      <c r="L145" s="351"/>
      <c r="M145" s="352"/>
      <c r="N145" s="353"/>
      <c r="O145" s="354"/>
      <c r="P145" s="330"/>
      <c r="R145" s="362"/>
      <c r="S145" s="98"/>
      <c r="T145" s="102">
        <f t="shared" si="8"/>
        <v>0</v>
      </c>
    </row>
    <row r="146" spans="1:20" ht="13" x14ac:dyDescent="0.25">
      <c r="A146" s="226"/>
      <c r="B146" s="119" t="s">
        <v>199</v>
      </c>
      <c r="C146" s="88"/>
      <c r="D146" s="88"/>
      <c r="E146" s="89"/>
      <c r="F146" s="89"/>
      <c r="G146" s="120"/>
      <c r="H146" s="227"/>
      <c r="I146" s="339"/>
      <c r="J146" s="351"/>
      <c r="K146" s="339"/>
      <c r="L146" s="351"/>
      <c r="M146" s="352"/>
      <c r="N146" s="353"/>
      <c r="O146" s="354"/>
      <c r="P146" s="330"/>
      <c r="R146" s="362"/>
      <c r="S146" s="98"/>
      <c r="T146" s="102">
        <f t="shared" si="8"/>
        <v>0</v>
      </c>
    </row>
    <row r="147" spans="1:20" ht="13" x14ac:dyDescent="0.25">
      <c r="A147" s="226"/>
      <c r="B147" s="97" t="s">
        <v>200</v>
      </c>
      <c r="C147" s="88"/>
      <c r="D147" s="88"/>
      <c r="E147" s="89"/>
      <c r="F147" s="89"/>
      <c r="G147" s="120"/>
      <c r="H147" s="227"/>
      <c r="I147" s="325">
        <f>H147*G147*C147</f>
        <v>0</v>
      </c>
      <c r="J147" s="345"/>
      <c r="K147" s="346">
        <f>J147*G147*C147</f>
        <v>0</v>
      </c>
      <c r="L147" s="345"/>
      <c r="M147" s="347">
        <f>I147+K147</f>
        <v>0</v>
      </c>
      <c r="N147" s="353"/>
      <c r="O147" s="354"/>
      <c r="P147" s="330"/>
      <c r="R147" s="362">
        <f>SUM(R146)</f>
        <v>0</v>
      </c>
      <c r="S147" s="98"/>
      <c r="T147" s="319">
        <f>SUM(T146)</f>
        <v>0</v>
      </c>
    </row>
    <row r="148" spans="1:20" ht="26" x14ac:dyDescent="0.25">
      <c r="A148" s="226"/>
      <c r="B148" s="135" t="s">
        <v>204</v>
      </c>
      <c r="C148" s="88"/>
      <c r="D148" s="88"/>
      <c r="E148" s="89"/>
      <c r="F148" s="89"/>
      <c r="G148" s="120"/>
      <c r="H148" s="227"/>
      <c r="I148" s="339">
        <f>SUM(I147)</f>
        <v>0</v>
      </c>
      <c r="J148" s="351"/>
      <c r="K148" s="339">
        <f>SUM(K147)</f>
        <v>0</v>
      </c>
      <c r="L148" s="351"/>
      <c r="M148" s="352">
        <f>SUM(M147)</f>
        <v>0</v>
      </c>
      <c r="N148" s="353"/>
      <c r="O148" s="354"/>
      <c r="P148" s="330"/>
      <c r="R148" s="362"/>
      <c r="S148" s="98"/>
      <c r="T148" s="102">
        <f t="shared" si="8"/>
        <v>0</v>
      </c>
    </row>
    <row r="149" spans="1:20" ht="13" x14ac:dyDescent="0.25">
      <c r="A149" s="226"/>
      <c r="B149" s="135"/>
      <c r="C149" s="88"/>
      <c r="D149" s="88"/>
      <c r="E149" s="89"/>
      <c r="F149" s="89"/>
      <c r="G149" s="120"/>
      <c r="H149" s="227"/>
      <c r="I149" s="339"/>
      <c r="J149" s="351"/>
      <c r="K149" s="339"/>
      <c r="L149" s="351"/>
      <c r="M149" s="352"/>
      <c r="N149" s="353"/>
      <c r="O149" s="354"/>
      <c r="P149" s="330"/>
      <c r="R149" s="362"/>
      <c r="S149" s="98"/>
      <c r="T149" s="102"/>
    </row>
    <row r="150" spans="1:20" ht="13" x14ac:dyDescent="0.25">
      <c r="A150" s="226"/>
      <c r="B150" s="119" t="s">
        <v>209</v>
      </c>
      <c r="C150" s="88"/>
      <c r="D150" s="88"/>
      <c r="E150" s="89"/>
      <c r="F150" s="89"/>
      <c r="G150" s="120"/>
      <c r="H150" s="227"/>
      <c r="I150" s="339"/>
      <c r="J150" s="351"/>
      <c r="K150" s="339"/>
      <c r="L150" s="351"/>
      <c r="M150" s="352"/>
      <c r="N150" s="353"/>
      <c r="O150" s="354"/>
      <c r="P150" s="330"/>
      <c r="R150" s="362"/>
      <c r="S150" s="98"/>
      <c r="T150" s="102"/>
    </row>
    <row r="151" spans="1:20" ht="25" x14ac:dyDescent="0.25">
      <c r="A151" s="226"/>
      <c r="B151" s="97" t="s">
        <v>201</v>
      </c>
      <c r="C151" s="88"/>
      <c r="D151" s="88"/>
      <c r="E151" s="89"/>
      <c r="F151" s="89"/>
      <c r="G151" s="120"/>
      <c r="H151" s="227"/>
      <c r="I151" s="325">
        <f>H151*G151*C151</f>
        <v>0</v>
      </c>
      <c r="J151" s="345"/>
      <c r="K151" s="346">
        <f>J151*G151*C151</f>
        <v>0</v>
      </c>
      <c r="L151" s="345"/>
      <c r="M151" s="347">
        <f>I151+K151</f>
        <v>0</v>
      </c>
      <c r="N151" s="353"/>
      <c r="O151" s="354"/>
      <c r="P151" s="330"/>
      <c r="R151" s="362"/>
      <c r="S151" s="98"/>
      <c r="T151" s="102">
        <f t="shared" si="8"/>
        <v>0</v>
      </c>
    </row>
    <row r="152" spans="1:20" ht="26" x14ac:dyDescent="0.25">
      <c r="A152" s="226"/>
      <c r="B152" s="135" t="s">
        <v>205</v>
      </c>
      <c r="C152" s="88"/>
      <c r="D152" s="88"/>
      <c r="E152" s="89"/>
      <c r="F152" s="89"/>
      <c r="G152" s="120"/>
      <c r="H152" s="227"/>
      <c r="I152" s="339">
        <f>SUM(I151)</f>
        <v>0</v>
      </c>
      <c r="J152" s="351"/>
      <c r="K152" s="339">
        <f>SUM(K151)</f>
        <v>0</v>
      </c>
      <c r="L152" s="351"/>
      <c r="M152" s="352">
        <f>SUM(M151)</f>
        <v>0</v>
      </c>
      <c r="N152" s="353"/>
      <c r="O152" s="354"/>
      <c r="P152" s="330"/>
      <c r="R152" s="362">
        <f>SUM(R151)</f>
        <v>0</v>
      </c>
      <c r="S152" s="98"/>
      <c r="T152" s="92">
        <f t="shared" si="8"/>
        <v>0</v>
      </c>
    </row>
    <row r="153" spans="1:20" ht="13" x14ac:dyDescent="0.25">
      <c r="A153" s="226"/>
      <c r="B153" s="135"/>
      <c r="C153" s="88"/>
      <c r="D153" s="88"/>
      <c r="E153" s="89"/>
      <c r="F153" s="89"/>
      <c r="G153" s="120"/>
      <c r="H153" s="227"/>
      <c r="I153" s="339"/>
      <c r="J153" s="351"/>
      <c r="K153" s="339"/>
      <c r="L153" s="351"/>
      <c r="M153" s="352"/>
      <c r="N153" s="353"/>
      <c r="O153" s="354"/>
      <c r="P153" s="330"/>
      <c r="R153" s="362"/>
      <c r="S153" s="98"/>
      <c r="T153" s="319"/>
    </row>
    <row r="154" spans="1:20" ht="13" x14ac:dyDescent="0.25">
      <c r="A154" s="226"/>
      <c r="B154" s="204" t="s">
        <v>210</v>
      </c>
      <c r="C154" s="88"/>
      <c r="D154" s="88"/>
      <c r="E154" s="89"/>
      <c r="F154" s="89"/>
      <c r="G154" s="120"/>
      <c r="H154" s="227"/>
      <c r="I154" s="339"/>
      <c r="J154" s="351"/>
      <c r="K154" s="339"/>
      <c r="L154" s="351"/>
      <c r="M154" s="352"/>
      <c r="N154" s="353"/>
      <c r="O154" s="354"/>
      <c r="P154" s="330"/>
      <c r="R154" s="362"/>
      <c r="S154" s="98"/>
      <c r="T154" s="319"/>
    </row>
    <row r="155" spans="1:20" ht="13" x14ac:dyDescent="0.25">
      <c r="A155" s="226"/>
      <c r="B155" s="147" t="s">
        <v>207</v>
      </c>
      <c r="C155" s="88"/>
      <c r="D155" s="88"/>
      <c r="E155" s="89"/>
      <c r="F155" s="89"/>
      <c r="G155" s="120"/>
      <c r="H155" s="227"/>
      <c r="I155" s="325">
        <f>H155*G155*C155</f>
        <v>0</v>
      </c>
      <c r="J155" s="345"/>
      <c r="K155" s="346">
        <f>J155*G155*C155</f>
        <v>0</v>
      </c>
      <c r="L155" s="345"/>
      <c r="M155" s="347">
        <f>I155+K155</f>
        <v>0</v>
      </c>
      <c r="N155" s="353"/>
      <c r="O155" s="354"/>
      <c r="P155" s="330"/>
      <c r="R155" s="362"/>
      <c r="S155" s="98"/>
      <c r="T155" s="102">
        <f>M155-R155</f>
        <v>0</v>
      </c>
    </row>
    <row r="156" spans="1:20" ht="13" x14ac:dyDescent="0.25">
      <c r="A156" s="226"/>
      <c r="B156" s="147" t="s">
        <v>208</v>
      </c>
      <c r="C156" s="88"/>
      <c r="D156" s="88"/>
      <c r="E156" s="89"/>
      <c r="F156" s="89"/>
      <c r="G156" s="120"/>
      <c r="H156" s="227"/>
      <c r="I156" s="325">
        <f>H156*G156*C156</f>
        <v>0</v>
      </c>
      <c r="J156" s="345"/>
      <c r="K156" s="346">
        <f>J156*G156*C156</f>
        <v>0</v>
      </c>
      <c r="L156" s="345"/>
      <c r="M156" s="347">
        <f>I156+K156</f>
        <v>0</v>
      </c>
      <c r="N156" s="353"/>
      <c r="O156" s="354"/>
      <c r="P156" s="330"/>
      <c r="R156" s="363"/>
      <c r="S156" s="98"/>
      <c r="T156" s="102">
        <f>M156-R156</f>
        <v>0</v>
      </c>
    </row>
    <row r="157" spans="1:20" ht="15.5" x14ac:dyDescent="0.25">
      <c r="A157" s="216"/>
      <c r="B157" s="147" t="s">
        <v>206</v>
      </c>
      <c r="C157" s="121"/>
      <c r="D157" s="121"/>
      <c r="E157" s="122"/>
      <c r="F157" s="122"/>
      <c r="G157" s="123"/>
      <c r="H157" s="124"/>
      <c r="I157" s="325">
        <f>H157*G157*C157</f>
        <v>0</v>
      </c>
      <c r="J157" s="345"/>
      <c r="K157" s="346">
        <f>J157*G157*C157</f>
        <v>0</v>
      </c>
      <c r="L157" s="345"/>
      <c r="M157" s="347">
        <f>I157+K157</f>
        <v>0</v>
      </c>
      <c r="N157" s="355"/>
      <c r="O157" s="356"/>
      <c r="P157" s="332"/>
      <c r="R157" s="362"/>
      <c r="S157" s="98"/>
      <c r="T157" s="102">
        <f>M157-R157</f>
        <v>0</v>
      </c>
    </row>
    <row r="158" spans="1:20" ht="13" x14ac:dyDescent="0.25">
      <c r="A158" s="218"/>
      <c r="B158" s="219" t="s">
        <v>105</v>
      </c>
      <c r="C158" s="98"/>
      <c r="D158" s="98"/>
      <c r="E158" s="99"/>
      <c r="F158" s="99"/>
      <c r="G158" s="120"/>
      <c r="H158" s="229"/>
      <c r="I158" s="339">
        <f>SUM(I155:I157)</f>
        <v>0</v>
      </c>
      <c r="J158" s="357"/>
      <c r="K158" s="339">
        <f>SUM(K155:K157)</f>
        <v>0</v>
      </c>
      <c r="L158" s="357"/>
      <c r="M158" s="352">
        <f>SUM(M155:M157)</f>
        <v>0</v>
      </c>
      <c r="N158" s="358"/>
      <c r="O158" s="359"/>
      <c r="P158" s="325"/>
      <c r="R158" s="362">
        <f>SUM(R155:R157)</f>
        <v>0</v>
      </c>
      <c r="S158" s="98"/>
      <c r="T158" s="92">
        <f>M158-R158</f>
        <v>0</v>
      </c>
    </row>
    <row r="159" spans="1:20" ht="13" x14ac:dyDescent="0.25">
      <c r="A159" s="218"/>
      <c r="B159" s="219"/>
      <c r="C159" s="98"/>
      <c r="D159" s="98"/>
      <c r="E159" s="99"/>
      <c r="F159" s="99"/>
      <c r="G159" s="228"/>
      <c r="H159" s="229"/>
      <c r="I159" s="325"/>
      <c r="J159" s="230"/>
      <c r="K159" s="297"/>
      <c r="L159" s="230"/>
      <c r="M159" s="104"/>
      <c r="N159" s="108"/>
      <c r="O159" s="229"/>
      <c r="P159" s="102"/>
      <c r="R159" s="106"/>
      <c r="S159" s="98"/>
      <c r="T159" s="102"/>
    </row>
    <row r="160" spans="1:20" ht="18" x14ac:dyDescent="0.25">
      <c r="A160" s="210"/>
      <c r="B160" s="231" t="s">
        <v>211</v>
      </c>
      <c r="C160" s="149"/>
      <c r="D160" s="149"/>
      <c r="E160" s="150"/>
      <c r="F160" s="150"/>
      <c r="G160" s="151"/>
      <c r="H160" s="182"/>
      <c r="I160" s="334">
        <f>I138+I144+I148+I152+I158</f>
        <v>0</v>
      </c>
      <c r="J160" s="183"/>
      <c r="K160" s="334">
        <f>K138+K144+K148+K152+K158</f>
        <v>0</v>
      </c>
      <c r="L160" s="183"/>
      <c r="M160" s="334">
        <f>M138+M144+M148+M152+M158</f>
        <v>0</v>
      </c>
      <c r="N160" s="155"/>
      <c r="O160" s="182"/>
      <c r="P160" s="153"/>
      <c r="R160" s="364">
        <f>R138+R144+R148+R152+R158</f>
        <v>0</v>
      </c>
      <c r="S160" s="184"/>
      <c r="T160" s="334">
        <f>T138+T144+T148+T152+T158</f>
        <v>0</v>
      </c>
    </row>
    <row r="161" spans="1:20" s="167" customFormat="1" ht="18" x14ac:dyDescent="0.25">
      <c r="A161" s="212"/>
      <c r="B161" s="223"/>
      <c r="C161" s="159"/>
      <c r="D161" s="159"/>
      <c r="E161" s="160"/>
      <c r="F161" s="160"/>
      <c r="G161" s="161"/>
      <c r="H161" s="185"/>
      <c r="I161" s="335"/>
      <c r="J161" s="214"/>
      <c r="K161" s="224"/>
      <c r="L161" s="214"/>
      <c r="M161" s="215"/>
      <c r="N161" s="166"/>
      <c r="O161" s="185"/>
      <c r="P161" s="163"/>
      <c r="R161" s="168"/>
      <c r="S161" s="187"/>
      <c r="T161" s="163"/>
    </row>
    <row r="162" spans="1:20" ht="15.5" x14ac:dyDescent="0.25">
      <c r="A162" s="216"/>
      <c r="B162" s="169" t="s">
        <v>223</v>
      </c>
      <c r="C162" s="85"/>
      <c r="D162" s="85"/>
      <c r="E162" s="170"/>
      <c r="F162" s="170"/>
      <c r="G162" s="171"/>
      <c r="H162" s="84"/>
      <c r="I162" s="336"/>
      <c r="J162" s="173"/>
      <c r="K162" s="304"/>
      <c r="L162" s="173"/>
      <c r="M162" s="174"/>
      <c r="N162" s="175"/>
      <c r="O162" s="84"/>
      <c r="P162" s="172"/>
      <c r="R162" s="176"/>
      <c r="S162" s="85"/>
      <c r="T162" s="172"/>
    </row>
    <row r="163" spans="1:20" ht="13" x14ac:dyDescent="0.25">
      <c r="A163" s="50"/>
      <c r="B163" s="204" t="s">
        <v>212</v>
      </c>
      <c r="C163" s="132"/>
      <c r="D163" s="132"/>
      <c r="E163" s="133"/>
      <c r="F163" s="133"/>
      <c r="G163" s="134"/>
      <c r="H163" s="136"/>
      <c r="I163" s="325"/>
      <c r="J163" s="137"/>
      <c r="K163" s="297"/>
      <c r="L163" s="137"/>
      <c r="M163" s="104"/>
      <c r="N163" s="138"/>
      <c r="O163" s="136"/>
      <c r="P163" s="139"/>
      <c r="R163" s="140"/>
      <c r="S163" s="98"/>
      <c r="T163" s="139"/>
    </row>
    <row r="164" spans="1:20" ht="13" x14ac:dyDescent="0.25">
      <c r="A164" s="50"/>
      <c r="B164" s="232" t="s">
        <v>215</v>
      </c>
      <c r="C164" s="132"/>
      <c r="D164" s="132"/>
      <c r="E164" s="133"/>
      <c r="F164" s="133"/>
      <c r="G164" s="134"/>
      <c r="H164" s="136"/>
      <c r="I164" s="325">
        <f>H164*G164*C164</f>
        <v>0</v>
      </c>
      <c r="J164" s="345"/>
      <c r="K164" s="346">
        <f>J164*G164*C164</f>
        <v>0</v>
      </c>
      <c r="L164" s="345"/>
      <c r="M164" s="347">
        <f>I164+K164</f>
        <v>0</v>
      </c>
      <c r="N164" s="348"/>
      <c r="O164" s="349"/>
      <c r="P164" s="333"/>
      <c r="R164" s="362"/>
      <c r="S164" s="98"/>
      <c r="T164" s="102">
        <f>M164-R164</f>
        <v>0</v>
      </c>
    </row>
    <row r="165" spans="1:20" ht="13" x14ac:dyDescent="0.25">
      <c r="A165" s="50"/>
      <c r="B165" s="97" t="s">
        <v>213</v>
      </c>
      <c r="C165" s="132"/>
      <c r="D165" s="132"/>
      <c r="E165" s="133"/>
      <c r="F165" s="133"/>
      <c r="G165" s="134"/>
      <c r="H165" s="136"/>
      <c r="I165" s="325">
        <f>H165*G165*C165</f>
        <v>0</v>
      </c>
      <c r="J165" s="345"/>
      <c r="K165" s="346">
        <f>J165*G165*C165</f>
        <v>0</v>
      </c>
      <c r="L165" s="345"/>
      <c r="M165" s="347">
        <f>I165+K165</f>
        <v>0</v>
      </c>
      <c r="N165" s="348"/>
      <c r="O165" s="349"/>
      <c r="P165" s="333"/>
      <c r="R165" s="363"/>
      <c r="S165" s="98"/>
      <c r="T165" s="102">
        <f>M165-R165</f>
        <v>0</v>
      </c>
    </row>
    <row r="166" spans="1:20" ht="25" x14ac:dyDescent="0.25">
      <c r="A166" s="50"/>
      <c r="B166" s="97" t="s">
        <v>214</v>
      </c>
      <c r="C166" s="132"/>
      <c r="D166" s="132"/>
      <c r="E166" s="133"/>
      <c r="F166" s="133"/>
      <c r="G166" s="134"/>
      <c r="H166" s="136"/>
      <c r="I166" s="325">
        <f>H166*G166*C166</f>
        <v>0</v>
      </c>
      <c r="J166" s="345"/>
      <c r="K166" s="346">
        <f>J166*G166*C166</f>
        <v>0</v>
      </c>
      <c r="L166" s="345"/>
      <c r="M166" s="347">
        <f>I166+K166</f>
        <v>0</v>
      </c>
      <c r="N166" s="348"/>
      <c r="O166" s="349"/>
      <c r="P166" s="333"/>
      <c r="R166" s="362"/>
      <c r="S166" s="98"/>
      <c r="T166" s="102">
        <f>M166-R166</f>
        <v>0</v>
      </c>
    </row>
    <row r="167" spans="1:20" ht="13" x14ac:dyDescent="0.25">
      <c r="A167" s="50"/>
      <c r="B167" s="135" t="s">
        <v>230</v>
      </c>
      <c r="C167" s="132"/>
      <c r="D167" s="132"/>
      <c r="E167" s="133"/>
      <c r="F167" s="133"/>
      <c r="G167" s="134"/>
      <c r="H167" s="136"/>
      <c r="I167" s="330">
        <f>SUM(I164:I166)</f>
        <v>0</v>
      </c>
      <c r="J167" s="350"/>
      <c r="K167" s="330">
        <f>SUM(K164:K166)</f>
        <v>0</v>
      </c>
      <c r="L167" s="350"/>
      <c r="M167" s="330">
        <f>SUM(M164:M166)</f>
        <v>0</v>
      </c>
      <c r="N167" s="348"/>
      <c r="O167" s="349"/>
      <c r="P167" s="333"/>
      <c r="R167" s="362">
        <f>SUM(R164:R166)</f>
        <v>0</v>
      </c>
      <c r="S167" s="98"/>
      <c r="T167" s="92">
        <f>M167-R167</f>
        <v>0</v>
      </c>
    </row>
    <row r="168" spans="1:20" x14ac:dyDescent="0.25">
      <c r="A168" s="50"/>
      <c r="B168" s="233"/>
      <c r="C168" s="132"/>
      <c r="D168" s="132"/>
      <c r="E168" s="133"/>
      <c r="F168" s="133"/>
      <c r="G168" s="134"/>
      <c r="H168" s="136"/>
      <c r="I168" s="325"/>
      <c r="J168" s="350"/>
      <c r="K168" s="346"/>
      <c r="L168" s="350"/>
      <c r="M168" s="347"/>
      <c r="N168" s="348"/>
      <c r="O168" s="349"/>
      <c r="P168" s="333"/>
      <c r="R168" s="140"/>
      <c r="S168" s="98"/>
      <c r="T168" s="139"/>
    </row>
    <row r="169" spans="1:20" ht="13" x14ac:dyDescent="0.25">
      <c r="A169" s="50"/>
      <c r="B169" s="204" t="s">
        <v>218</v>
      </c>
      <c r="C169" s="132"/>
      <c r="D169" s="132"/>
      <c r="E169" s="133"/>
      <c r="F169" s="133"/>
      <c r="G169" s="134"/>
      <c r="H169" s="136"/>
      <c r="I169" s="325"/>
      <c r="J169" s="350"/>
      <c r="K169" s="346"/>
      <c r="L169" s="350"/>
      <c r="M169" s="347"/>
      <c r="N169" s="348"/>
      <c r="O169" s="349"/>
      <c r="P169" s="333"/>
      <c r="R169" s="140"/>
      <c r="S169" s="98"/>
      <c r="T169" s="139"/>
    </row>
    <row r="170" spans="1:20" ht="13" x14ac:dyDescent="0.25">
      <c r="A170" s="50"/>
      <c r="B170" s="232" t="s">
        <v>216</v>
      </c>
      <c r="C170" s="132"/>
      <c r="D170" s="132"/>
      <c r="E170" s="133"/>
      <c r="F170" s="133"/>
      <c r="G170" s="134"/>
      <c r="H170" s="136"/>
      <c r="I170" s="325">
        <f>H170*G170*C170</f>
        <v>0</v>
      </c>
      <c r="J170" s="345"/>
      <c r="K170" s="346">
        <f>J170*G170*C170</f>
        <v>0</v>
      </c>
      <c r="L170" s="345"/>
      <c r="M170" s="347">
        <f>I170+K170</f>
        <v>0</v>
      </c>
      <c r="N170" s="348"/>
      <c r="O170" s="349"/>
      <c r="P170" s="333"/>
      <c r="R170" s="362"/>
      <c r="S170" s="98"/>
      <c r="T170" s="102">
        <f>M170-R170</f>
        <v>0</v>
      </c>
    </row>
    <row r="171" spans="1:20" ht="13" x14ac:dyDescent="0.25">
      <c r="A171" s="50"/>
      <c r="B171" s="97" t="s">
        <v>217</v>
      </c>
      <c r="C171" s="132"/>
      <c r="D171" s="132"/>
      <c r="E171" s="133"/>
      <c r="F171" s="133"/>
      <c r="G171" s="134"/>
      <c r="H171" s="136"/>
      <c r="I171" s="325">
        <f>H171*G171*C171</f>
        <v>0</v>
      </c>
      <c r="J171" s="345"/>
      <c r="K171" s="346">
        <f>J171*G171*C171</f>
        <v>0</v>
      </c>
      <c r="L171" s="345"/>
      <c r="M171" s="347">
        <f>I171+K171</f>
        <v>0</v>
      </c>
      <c r="N171" s="348"/>
      <c r="O171" s="349"/>
      <c r="P171" s="333"/>
      <c r="R171" s="363"/>
      <c r="S171" s="98"/>
      <c r="T171" s="102">
        <f>M171-R171</f>
        <v>0</v>
      </c>
    </row>
    <row r="172" spans="1:20" ht="26" x14ac:dyDescent="0.25">
      <c r="A172" s="50"/>
      <c r="B172" s="135" t="s">
        <v>231</v>
      </c>
      <c r="C172" s="132"/>
      <c r="D172" s="132"/>
      <c r="E172" s="133"/>
      <c r="F172" s="133"/>
      <c r="G172" s="134"/>
      <c r="H172" s="136"/>
      <c r="I172" s="330">
        <f>SUM(I170:I171)</f>
        <v>0</v>
      </c>
      <c r="J172" s="350"/>
      <c r="K172" s="330">
        <f>SUM(K170:K171)</f>
        <v>0</v>
      </c>
      <c r="L172" s="350"/>
      <c r="M172" s="330">
        <f>SUM(M170:M171)</f>
        <v>0</v>
      </c>
      <c r="N172" s="348"/>
      <c r="O172" s="349"/>
      <c r="P172" s="333"/>
      <c r="R172" s="362">
        <f>SUM(R170:R171)</f>
        <v>0</v>
      </c>
      <c r="S172" s="98"/>
      <c r="T172" s="92">
        <f>M172-R172</f>
        <v>0</v>
      </c>
    </row>
    <row r="173" spans="1:20" ht="13" x14ac:dyDescent="0.25">
      <c r="A173" s="50"/>
      <c r="B173" s="135"/>
      <c r="C173" s="132"/>
      <c r="D173" s="132"/>
      <c r="E173" s="133"/>
      <c r="F173" s="133"/>
      <c r="G173" s="134"/>
      <c r="H173" s="136"/>
      <c r="I173" s="325"/>
      <c r="J173" s="350"/>
      <c r="K173" s="346"/>
      <c r="L173" s="350"/>
      <c r="M173" s="347"/>
      <c r="N173" s="348"/>
      <c r="O173" s="349"/>
      <c r="P173" s="333"/>
      <c r="R173" s="362"/>
      <c r="S173" s="98"/>
      <c r="T173" s="92"/>
    </row>
    <row r="174" spans="1:20" ht="13" x14ac:dyDescent="0.25">
      <c r="A174" s="50"/>
      <c r="B174" s="204" t="s">
        <v>219</v>
      </c>
      <c r="C174" s="132"/>
      <c r="D174" s="132"/>
      <c r="E174" s="133"/>
      <c r="F174" s="133"/>
      <c r="G174" s="134"/>
      <c r="H174" s="136"/>
      <c r="I174" s="325"/>
      <c r="J174" s="350"/>
      <c r="K174" s="346"/>
      <c r="L174" s="350"/>
      <c r="M174" s="347"/>
      <c r="N174" s="348"/>
      <c r="O174" s="349"/>
      <c r="P174" s="333"/>
      <c r="R174" s="140"/>
      <c r="S174" s="98"/>
      <c r="T174" s="139"/>
    </row>
    <row r="175" spans="1:20" ht="13" x14ac:dyDescent="0.25">
      <c r="A175" s="50"/>
      <c r="B175" s="232" t="s">
        <v>220</v>
      </c>
      <c r="C175" s="132"/>
      <c r="D175" s="132"/>
      <c r="E175" s="133"/>
      <c r="F175" s="133"/>
      <c r="G175" s="134"/>
      <c r="H175" s="136"/>
      <c r="I175" s="325">
        <f>H175*G175*C175</f>
        <v>0</v>
      </c>
      <c r="J175" s="345"/>
      <c r="K175" s="346">
        <f>J175*G175*C175</f>
        <v>0</v>
      </c>
      <c r="L175" s="345"/>
      <c r="M175" s="347">
        <f>I175+K175</f>
        <v>0</v>
      </c>
      <c r="N175" s="348"/>
      <c r="O175" s="349"/>
      <c r="P175" s="333"/>
      <c r="R175" s="362"/>
      <c r="S175" s="98"/>
      <c r="T175" s="102">
        <f>M175-R175</f>
        <v>0</v>
      </c>
    </row>
    <row r="176" spans="1:20" ht="13" x14ac:dyDescent="0.25">
      <c r="A176" s="50"/>
      <c r="B176" s="97" t="s">
        <v>221</v>
      </c>
      <c r="C176" s="132"/>
      <c r="D176" s="132"/>
      <c r="E176" s="133"/>
      <c r="F176" s="133"/>
      <c r="G176" s="134"/>
      <c r="H176" s="136"/>
      <c r="I176" s="325">
        <f>H176*G176*C176</f>
        <v>0</v>
      </c>
      <c r="J176" s="345"/>
      <c r="K176" s="346">
        <f>J176*G176*C176</f>
        <v>0</v>
      </c>
      <c r="L176" s="345"/>
      <c r="M176" s="347">
        <f>I176+K176</f>
        <v>0</v>
      </c>
      <c r="N176" s="348"/>
      <c r="O176" s="349"/>
      <c r="P176" s="333"/>
      <c r="R176" s="363"/>
      <c r="S176" s="98"/>
      <c r="T176" s="102">
        <f>M176-R176</f>
        <v>0</v>
      </c>
    </row>
    <row r="177" spans="1:20" ht="13" x14ac:dyDescent="0.25">
      <c r="A177" s="50"/>
      <c r="B177" s="97" t="s">
        <v>222</v>
      </c>
      <c r="C177" s="132"/>
      <c r="D177" s="132"/>
      <c r="E177" s="133"/>
      <c r="F177" s="133"/>
      <c r="G177" s="134"/>
      <c r="H177" s="136"/>
      <c r="I177" s="325">
        <f>H177*G177*C177</f>
        <v>0</v>
      </c>
      <c r="J177" s="345"/>
      <c r="K177" s="346">
        <f>J177*G177*C177</f>
        <v>0</v>
      </c>
      <c r="L177" s="345"/>
      <c r="M177" s="347">
        <f>I177+K177</f>
        <v>0</v>
      </c>
      <c r="N177" s="348"/>
      <c r="O177" s="349"/>
      <c r="P177" s="333"/>
      <c r="R177" s="362"/>
      <c r="S177" s="98"/>
      <c r="T177" s="102">
        <f>M177-R177</f>
        <v>0</v>
      </c>
    </row>
    <row r="178" spans="1:20" ht="13" x14ac:dyDescent="0.25">
      <c r="A178" s="50"/>
      <c r="B178" s="135" t="s">
        <v>232</v>
      </c>
      <c r="C178" s="132"/>
      <c r="D178" s="132"/>
      <c r="E178" s="133"/>
      <c r="F178" s="133"/>
      <c r="G178" s="134"/>
      <c r="H178" s="136"/>
      <c r="I178" s="330">
        <f>SUM(I175:I177)</f>
        <v>0</v>
      </c>
      <c r="J178" s="350"/>
      <c r="K178" s="330">
        <f>SUM(K175:K177)</f>
        <v>0</v>
      </c>
      <c r="L178" s="350"/>
      <c r="M178" s="330">
        <f>SUM(M175:M177)</f>
        <v>0</v>
      </c>
      <c r="N178" s="348"/>
      <c r="O178" s="349"/>
      <c r="P178" s="333"/>
      <c r="R178" s="362">
        <f>SUM(R175:R177)</f>
        <v>0</v>
      </c>
      <c r="S178" s="98"/>
      <c r="T178" s="92">
        <f>M178-R178</f>
        <v>0</v>
      </c>
    </row>
    <row r="179" spans="1:20" ht="13" x14ac:dyDescent="0.25">
      <c r="A179" s="50"/>
      <c r="B179" s="135"/>
      <c r="C179" s="132"/>
      <c r="D179" s="132"/>
      <c r="E179" s="133"/>
      <c r="F179" s="133"/>
      <c r="G179" s="134"/>
      <c r="H179" s="136"/>
      <c r="I179" s="325"/>
      <c r="J179" s="350"/>
      <c r="K179" s="346"/>
      <c r="L179" s="350"/>
      <c r="M179" s="347"/>
      <c r="N179" s="348"/>
      <c r="O179" s="349"/>
      <c r="P179" s="333"/>
      <c r="R179" s="140"/>
      <c r="S179" s="98"/>
      <c r="T179" s="139"/>
    </row>
    <row r="180" spans="1:20" ht="13" x14ac:dyDescent="0.25">
      <c r="A180" s="50"/>
      <c r="B180" s="204" t="s">
        <v>224</v>
      </c>
      <c r="C180" s="132"/>
      <c r="D180" s="132"/>
      <c r="E180" s="133"/>
      <c r="F180" s="133"/>
      <c r="G180" s="134"/>
      <c r="H180" s="136"/>
      <c r="I180" s="325"/>
      <c r="J180" s="350"/>
      <c r="K180" s="346"/>
      <c r="L180" s="350"/>
      <c r="M180" s="347"/>
      <c r="N180" s="348"/>
      <c r="O180" s="349"/>
      <c r="P180" s="333"/>
      <c r="R180" s="140"/>
      <c r="S180" s="98"/>
      <c r="T180" s="139"/>
    </row>
    <row r="181" spans="1:20" x14ac:dyDescent="0.25">
      <c r="A181" s="50"/>
      <c r="B181" s="232" t="s">
        <v>225</v>
      </c>
      <c r="C181" s="132"/>
      <c r="D181" s="132"/>
      <c r="E181" s="133"/>
      <c r="F181" s="133"/>
      <c r="G181" s="134"/>
      <c r="H181" s="136"/>
      <c r="I181" s="325">
        <f>H181*G181*C181</f>
        <v>0</v>
      </c>
      <c r="J181" s="345"/>
      <c r="K181" s="346">
        <f>J181*G181*C181</f>
        <v>0</v>
      </c>
      <c r="L181" s="345"/>
      <c r="M181" s="347">
        <f>I181+K181</f>
        <v>0</v>
      </c>
      <c r="N181" s="348"/>
      <c r="O181" s="349"/>
      <c r="P181" s="333"/>
      <c r="R181" s="140"/>
      <c r="S181" s="98"/>
      <c r="T181" s="102">
        <f>M181-R181</f>
        <v>0</v>
      </c>
    </row>
    <row r="182" spans="1:20" ht="13" x14ac:dyDescent="0.25">
      <c r="A182" s="50"/>
      <c r="B182" s="135" t="s">
        <v>233</v>
      </c>
      <c r="C182" s="132"/>
      <c r="D182" s="132"/>
      <c r="E182" s="133"/>
      <c r="F182" s="133"/>
      <c r="G182" s="134"/>
      <c r="H182" s="136"/>
      <c r="I182" s="330">
        <f>SUM(I181)</f>
        <v>0</v>
      </c>
      <c r="J182" s="360"/>
      <c r="K182" s="330">
        <f>SUM(K181)</f>
        <v>0</v>
      </c>
      <c r="L182" s="360"/>
      <c r="M182" s="330">
        <f>SUM(M181)</f>
        <v>0</v>
      </c>
      <c r="N182" s="348"/>
      <c r="O182" s="349"/>
      <c r="P182" s="333"/>
      <c r="R182" s="365">
        <f>SUM(R181)</f>
        <v>0</v>
      </c>
      <c r="S182" s="98"/>
      <c r="T182" s="92">
        <f>M182-R182</f>
        <v>0</v>
      </c>
    </row>
    <row r="183" spans="1:20" ht="13" x14ac:dyDescent="0.25">
      <c r="A183" s="50"/>
      <c r="B183" s="135"/>
      <c r="C183" s="132"/>
      <c r="D183" s="132"/>
      <c r="E183" s="133"/>
      <c r="F183" s="133"/>
      <c r="G183" s="134"/>
      <c r="H183" s="136"/>
      <c r="I183" s="325"/>
      <c r="J183" s="350"/>
      <c r="K183" s="346"/>
      <c r="L183" s="350"/>
      <c r="M183" s="347"/>
      <c r="N183" s="348"/>
      <c r="O183" s="349"/>
      <c r="P183" s="333"/>
      <c r="R183" s="140"/>
      <c r="S183" s="98"/>
      <c r="T183" s="139"/>
    </row>
    <row r="184" spans="1:20" ht="13" x14ac:dyDescent="0.25">
      <c r="A184" s="50"/>
      <c r="B184" s="204" t="s">
        <v>226</v>
      </c>
      <c r="C184" s="132"/>
      <c r="D184" s="132"/>
      <c r="E184" s="133"/>
      <c r="F184" s="133"/>
      <c r="G184" s="134"/>
      <c r="H184" s="136"/>
      <c r="I184" s="325"/>
      <c r="J184" s="350"/>
      <c r="K184" s="346"/>
      <c r="L184" s="350"/>
      <c r="M184" s="347"/>
      <c r="N184" s="348"/>
      <c r="O184" s="349"/>
      <c r="P184" s="333"/>
      <c r="R184" s="140"/>
      <c r="S184" s="98"/>
      <c r="T184" s="139"/>
    </row>
    <row r="185" spans="1:20" x14ac:dyDescent="0.25">
      <c r="A185" s="50"/>
      <c r="B185" s="232" t="s">
        <v>227</v>
      </c>
      <c r="C185" s="132"/>
      <c r="D185" s="132"/>
      <c r="E185" s="133"/>
      <c r="F185" s="133"/>
      <c r="G185" s="134"/>
      <c r="H185" s="136"/>
      <c r="I185" s="325">
        <f>H185*G185*C185</f>
        <v>0</v>
      </c>
      <c r="J185" s="345"/>
      <c r="K185" s="346">
        <f>J185*G185*C185</f>
        <v>0</v>
      </c>
      <c r="L185" s="345"/>
      <c r="M185" s="347">
        <f>I185+K185</f>
        <v>0</v>
      </c>
      <c r="N185" s="348"/>
      <c r="O185" s="349"/>
      <c r="P185" s="333"/>
      <c r="R185" s="140"/>
      <c r="S185" s="98"/>
      <c r="T185" s="102">
        <f>M185-R185</f>
        <v>0</v>
      </c>
    </row>
    <row r="186" spans="1:20" ht="13" x14ac:dyDescent="0.25">
      <c r="A186" s="50"/>
      <c r="B186" s="135" t="s">
        <v>234</v>
      </c>
      <c r="C186" s="132"/>
      <c r="D186" s="132"/>
      <c r="E186" s="133"/>
      <c r="F186" s="133"/>
      <c r="G186" s="134"/>
      <c r="H186" s="136"/>
      <c r="I186" s="330">
        <f>SUM(I185)</f>
        <v>0</v>
      </c>
      <c r="J186" s="360"/>
      <c r="K186" s="330">
        <f>SUM(K185)</f>
        <v>0</v>
      </c>
      <c r="L186" s="360"/>
      <c r="M186" s="330">
        <f>SUM(M185)</f>
        <v>0</v>
      </c>
      <c r="N186" s="348"/>
      <c r="O186" s="349"/>
      <c r="P186" s="333"/>
      <c r="R186" s="365">
        <f>SUM(R185)</f>
        <v>0</v>
      </c>
      <c r="S186" s="98"/>
      <c r="T186" s="92">
        <f>M186-R186</f>
        <v>0</v>
      </c>
    </row>
    <row r="187" spans="1:20" ht="13" x14ac:dyDescent="0.25">
      <c r="A187" s="50"/>
      <c r="B187" s="135"/>
      <c r="C187" s="132"/>
      <c r="D187" s="132"/>
      <c r="E187" s="133"/>
      <c r="F187" s="133"/>
      <c r="G187" s="134"/>
      <c r="H187" s="136"/>
      <c r="I187" s="325"/>
      <c r="J187" s="350"/>
      <c r="K187" s="346"/>
      <c r="L187" s="350"/>
      <c r="M187" s="347"/>
      <c r="N187" s="348"/>
      <c r="O187" s="349"/>
      <c r="P187" s="333"/>
      <c r="R187" s="140"/>
      <c r="S187" s="98"/>
      <c r="T187" s="139"/>
    </row>
    <row r="188" spans="1:20" ht="13" x14ac:dyDescent="0.25">
      <c r="A188" s="50"/>
      <c r="B188" s="204" t="s">
        <v>228</v>
      </c>
      <c r="C188" s="132"/>
      <c r="D188" s="132"/>
      <c r="E188" s="133"/>
      <c r="F188" s="133"/>
      <c r="G188" s="134"/>
      <c r="H188" s="136"/>
      <c r="I188" s="325"/>
      <c r="J188" s="350"/>
      <c r="K188" s="346"/>
      <c r="L188" s="350"/>
      <c r="M188" s="347"/>
      <c r="N188" s="348"/>
      <c r="O188" s="349"/>
      <c r="P188" s="333"/>
      <c r="R188" s="140"/>
      <c r="S188" s="98"/>
      <c r="T188" s="139"/>
    </row>
    <row r="189" spans="1:20" x14ac:dyDescent="0.25">
      <c r="A189" s="50"/>
      <c r="B189" s="234" t="s">
        <v>229</v>
      </c>
      <c r="C189" s="132"/>
      <c r="D189" s="132"/>
      <c r="E189" s="133"/>
      <c r="F189" s="133"/>
      <c r="G189" s="134"/>
      <c r="H189" s="136"/>
      <c r="I189" s="325">
        <f>H189*G189*C189</f>
        <v>0</v>
      </c>
      <c r="J189" s="345"/>
      <c r="K189" s="346">
        <f>J189*G189*C189</f>
        <v>0</v>
      </c>
      <c r="L189" s="345"/>
      <c r="M189" s="347">
        <f>I189+K189</f>
        <v>0</v>
      </c>
      <c r="N189" s="348"/>
      <c r="O189" s="349"/>
      <c r="P189" s="333"/>
      <c r="R189" s="140"/>
      <c r="S189" s="98"/>
      <c r="T189" s="102">
        <f>M189-R189</f>
        <v>0</v>
      </c>
    </row>
    <row r="190" spans="1:20" ht="13" x14ac:dyDescent="0.25">
      <c r="A190" s="50"/>
      <c r="B190" s="235" t="s">
        <v>235</v>
      </c>
      <c r="C190" s="132"/>
      <c r="D190" s="132"/>
      <c r="E190" s="133"/>
      <c r="F190" s="133"/>
      <c r="G190" s="134"/>
      <c r="H190" s="136"/>
      <c r="I190" s="330">
        <f>SUM(I189)</f>
        <v>0</v>
      </c>
      <c r="J190" s="350"/>
      <c r="K190" s="330">
        <f>SUM(K189)</f>
        <v>0</v>
      </c>
      <c r="L190" s="350"/>
      <c r="M190" s="330">
        <f>SUM(M189)</f>
        <v>0</v>
      </c>
      <c r="N190" s="348"/>
      <c r="O190" s="349"/>
      <c r="P190" s="333"/>
      <c r="R190" s="365">
        <f>SUM(R189)</f>
        <v>0</v>
      </c>
      <c r="S190" s="98"/>
      <c r="T190" s="92">
        <f>M190-R190</f>
        <v>0</v>
      </c>
    </row>
    <row r="191" spans="1:20" ht="13" x14ac:dyDescent="0.25">
      <c r="A191" s="50"/>
      <c r="B191" s="135"/>
      <c r="C191" s="132"/>
      <c r="D191" s="132"/>
      <c r="E191" s="133"/>
      <c r="F191" s="133"/>
      <c r="G191" s="134"/>
      <c r="H191" s="136"/>
      <c r="I191" s="325"/>
      <c r="J191" s="137"/>
      <c r="K191" s="297"/>
      <c r="L191" s="137"/>
      <c r="M191" s="104"/>
      <c r="N191" s="138"/>
      <c r="O191" s="136"/>
      <c r="P191" s="139"/>
      <c r="R191" s="140"/>
      <c r="S191" s="98"/>
      <c r="T191" s="139"/>
    </row>
    <row r="192" spans="1:20" ht="15.5" x14ac:dyDescent="0.25">
      <c r="A192" s="216"/>
      <c r="B192" s="148" t="s">
        <v>236</v>
      </c>
      <c r="C192" s="149"/>
      <c r="D192" s="149"/>
      <c r="E192" s="150"/>
      <c r="F192" s="150"/>
      <c r="G192" s="151"/>
      <c r="H192" s="182"/>
      <c r="I192" s="334">
        <f>SUM(I167,I172,I178,I182,I186,I190)</f>
        <v>0</v>
      </c>
      <c r="J192" s="183"/>
      <c r="K192" s="334">
        <f>SUM(K167,K172,K178,K182,K186,K190)</f>
        <v>0</v>
      </c>
      <c r="L192" s="183"/>
      <c r="M192" s="334">
        <f>SUM(M167,M172,M178,M182,M186,M190)</f>
        <v>0</v>
      </c>
      <c r="N192" s="155"/>
      <c r="O192" s="182"/>
      <c r="P192" s="153"/>
      <c r="R192" s="364">
        <f>SUM(R167,R172,R178,R182,R186,R190)</f>
        <v>0</v>
      </c>
      <c r="S192" s="184"/>
      <c r="T192" s="334">
        <f>SUM(T167,T172,T178,T182,T186,T190)</f>
        <v>0</v>
      </c>
    </row>
    <row r="193" spans="1:20" ht="15.5" x14ac:dyDescent="0.25">
      <c r="A193" s="216"/>
      <c r="B193" s="236"/>
      <c r="C193" s="237"/>
      <c r="D193" s="237"/>
      <c r="E193" s="238"/>
      <c r="F193" s="238"/>
      <c r="G193" s="239"/>
      <c r="H193" s="240"/>
      <c r="I193" s="340"/>
      <c r="J193" s="242"/>
      <c r="K193" s="306"/>
      <c r="L193" s="242"/>
      <c r="M193" s="243"/>
      <c r="N193" s="244"/>
      <c r="O193" s="240"/>
      <c r="P193" s="241"/>
      <c r="R193" s="245"/>
      <c r="S193" s="237"/>
      <c r="T193" s="241"/>
    </row>
    <row r="194" spans="1:20" ht="18" x14ac:dyDescent="0.25">
      <c r="A194" s="246"/>
      <c r="B194" s="247" t="s">
        <v>239</v>
      </c>
      <c r="C194" s="248"/>
      <c r="D194" s="248"/>
      <c r="E194" s="249"/>
      <c r="F194" s="249"/>
      <c r="G194" s="250"/>
      <c r="H194" s="251"/>
      <c r="I194" s="341">
        <f>I50+I68+I101+I131+I160+I192</f>
        <v>159210</v>
      </c>
      <c r="J194" s="253"/>
      <c r="K194" s="341">
        <f>K50+K68+K101+K131+K160+K192</f>
        <v>159810</v>
      </c>
      <c r="L194" s="253"/>
      <c r="M194" s="341">
        <f>M50+M68+M101+M131+M160+M192</f>
        <v>319020</v>
      </c>
      <c r="N194" s="254"/>
      <c r="O194" s="251"/>
      <c r="P194" s="252"/>
      <c r="R194" s="366">
        <f>R50+R68+R101+R131+R160+R192</f>
        <v>0</v>
      </c>
      <c r="S194" s="255"/>
      <c r="T194" s="341" t="e">
        <f>T50+T68+T101+T131+T160+T192</f>
        <v>#VALUE!</v>
      </c>
    </row>
    <row r="195" spans="1:20" s="167" customFormat="1" ht="18" x14ac:dyDescent="0.25">
      <c r="A195" s="246"/>
      <c r="B195" s="256"/>
      <c r="C195" s="257"/>
      <c r="D195" s="257"/>
      <c r="E195" s="258"/>
      <c r="F195" s="258"/>
      <c r="G195" s="259"/>
      <c r="H195" s="260"/>
      <c r="I195" s="342"/>
      <c r="J195" s="262"/>
      <c r="K195" s="307"/>
      <c r="L195" s="262"/>
      <c r="M195" s="263"/>
      <c r="N195" s="264"/>
      <c r="O195" s="260"/>
      <c r="P195" s="261"/>
      <c r="R195" s="265"/>
      <c r="S195" s="266"/>
      <c r="T195" s="261"/>
    </row>
    <row r="196" spans="1:20" s="167" customFormat="1" ht="18" x14ac:dyDescent="0.25">
      <c r="A196" s="246"/>
      <c r="B196" s="256"/>
      <c r="C196" s="257"/>
      <c r="D196" s="257"/>
      <c r="E196" s="258"/>
      <c r="F196" s="258"/>
      <c r="G196" s="259"/>
      <c r="H196" s="260"/>
      <c r="I196" s="342"/>
      <c r="J196" s="262"/>
      <c r="K196" s="307"/>
      <c r="L196" s="262"/>
      <c r="M196" s="263"/>
      <c r="N196" s="264"/>
      <c r="O196" s="260"/>
      <c r="P196" s="261"/>
      <c r="R196" s="265"/>
      <c r="S196" s="266"/>
      <c r="T196" s="261"/>
    </row>
    <row r="197" spans="1:20" ht="18" x14ac:dyDescent="0.25">
      <c r="A197" s="210"/>
      <c r="B197" s="267" t="s">
        <v>240</v>
      </c>
      <c r="C197" s="268"/>
      <c r="D197" s="268"/>
      <c r="E197" s="269"/>
      <c r="F197" s="269"/>
      <c r="G197" s="270"/>
      <c r="H197" s="271"/>
      <c r="I197" s="343"/>
      <c r="J197" s="273"/>
      <c r="K197" s="308"/>
      <c r="L197" s="273"/>
      <c r="M197" s="274"/>
      <c r="N197" s="275"/>
      <c r="O197" s="271"/>
      <c r="P197" s="272"/>
      <c r="R197" s="276"/>
      <c r="S197" s="277"/>
      <c r="T197" s="272"/>
    </row>
    <row r="198" spans="1:20" ht="18" x14ac:dyDescent="0.25">
      <c r="A198" s="210"/>
      <c r="B198" s="87" t="s">
        <v>241</v>
      </c>
      <c r="C198" s="121"/>
      <c r="D198" s="121"/>
      <c r="E198" s="122"/>
      <c r="F198" s="122"/>
      <c r="G198" s="278"/>
      <c r="H198" s="279"/>
      <c r="I198" s="332" t="s">
        <v>106</v>
      </c>
      <c r="J198" s="280"/>
      <c r="K198" s="332" t="s">
        <v>106</v>
      </c>
      <c r="L198" s="280"/>
      <c r="M198" s="127">
        <f>R50</f>
        <v>0</v>
      </c>
      <c r="N198" s="128"/>
      <c r="O198" s="279"/>
      <c r="P198" s="125"/>
      <c r="R198" s="129"/>
      <c r="S198" s="281"/>
      <c r="T198" s="125"/>
    </row>
    <row r="199" spans="1:20" ht="18" x14ac:dyDescent="0.25">
      <c r="A199" s="210"/>
      <c r="B199" s="87" t="s">
        <v>252</v>
      </c>
      <c r="C199" s="121"/>
      <c r="D199" s="121"/>
      <c r="E199" s="122"/>
      <c r="F199" s="122"/>
      <c r="G199" s="278"/>
      <c r="H199" s="279"/>
      <c r="I199" s="332" t="s">
        <v>106</v>
      </c>
      <c r="J199" s="280"/>
      <c r="K199" s="332" t="s">
        <v>106</v>
      </c>
      <c r="L199" s="280"/>
      <c r="M199" s="127">
        <f>R68</f>
        <v>0</v>
      </c>
      <c r="N199" s="128"/>
      <c r="O199" s="279"/>
      <c r="P199" s="125"/>
      <c r="R199" s="129"/>
      <c r="S199" s="281"/>
      <c r="T199" s="125"/>
    </row>
    <row r="200" spans="1:20" ht="18" x14ac:dyDescent="0.25">
      <c r="A200" s="210"/>
      <c r="B200" s="87" t="s">
        <v>253</v>
      </c>
      <c r="C200" s="121"/>
      <c r="D200" s="121"/>
      <c r="E200" s="122"/>
      <c r="F200" s="122"/>
      <c r="G200" s="278"/>
      <c r="H200" s="279"/>
      <c r="I200" s="332" t="s">
        <v>106</v>
      </c>
      <c r="J200" s="280"/>
      <c r="K200" s="332" t="s">
        <v>106</v>
      </c>
      <c r="L200" s="280"/>
      <c r="M200" s="127">
        <f>R101</f>
        <v>0</v>
      </c>
      <c r="N200" s="128"/>
      <c r="O200" s="279"/>
      <c r="P200" s="125"/>
      <c r="R200" s="129"/>
      <c r="S200" s="281"/>
      <c r="T200" s="125"/>
    </row>
    <row r="201" spans="1:20" ht="18" x14ac:dyDescent="0.25">
      <c r="A201" s="210"/>
      <c r="B201" s="87" t="s">
        <v>254</v>
      </c>
      <c r="C201" s="121"/>
      <c r="D201" s="121"/>
      <c r="E201" s="122"/>
      <c r="F201" s="122"/>
      <c r="G201" s="278"/>
      <c r="H201" s="279"/>
      <c r="I201" s="332" t="s">
        <v>106</v>
      </c>
      <c r="J201" s="280"/>
      <c r="K201" s="332" t="s">
        <v>106</v>
      </c>
      <c r="L201" s="280"/>
      <c r="M201" s="127">
        <f>R131</f>
        <v>0</v>
      </c>
      <c r="N201" s="128"/>
      <c r="O201" s="279"/>
      <c r="P201" s="125"/>
      <c r="R201" s="129"/>
      <c r="S201" s="281"/>
      <c r="T201" s="125"/>
    </row>
    <row r="202" spans="1:20" ht="18" x14ac:dyDescent="0.25">
      <c r="A202" s="210"/>
      <c r="B202" s="87" t="s">
        <v>255</v>
      </c>
      <c r="C202" s="121"/>
      <c r="D202" s="121"/>
      <c r="E202" s="122"/>
      <c r="F202" s="122"/>
      <c r="G202" s="278"/>
      <c r="H202" s="279"/>
      <c r="I202" s="332" t="s">
        <v>106</v>
      </c>
      <c r="J202" s="280"/>
      <c r="K202" s="332" t="s">
        <v>106</v>
      </c>
      <c r="L202" s="280"/>
      <c r="M202" s="127">
        <f>R160</f>
        <v>0</v>
      </c>
      <c r="N202" s="128"/>
      <c r="O202" s="279"/>
      <c r="P202" s="125"/>
      <c r="R202" s="129"/>
      <c r="S202" s="281"/>
      <c r="T202" s="125"/>
    </row>
    <row r="203" spans="1:20" ht="18" x14ac:dyDescent="0.25">
      <c r="A203" s="210"/>
      <c r="B203" s="282" t="s">
        <v>257</v>
      </c>
      <c r="C203" s="121"/>
      <c r="D203" s="121"/>
      <c r="E203" s="122"/>
      <c r="F203" s="122"/>
      <c r="G203" s="278"/>
      <c r="H203" s="279"/>
      <c r="I203" s="332">
        <f>SUM(I198:I202)</f>
        <v>0</v>
      </c>
      <c r="J203" s="280"/>
      <c r="K203" s="332">
        <f>SUM(K198:K202)</f>
        <v>0</v>
      </c>
      <c r="L203" s="280"/>
      <c r="M203" s="332">
        <f>SUM(M198:M202)</f>
        <v>0</v>
      </c>
      <c r="N203" s="128"/>
      <c r="O203" s="279"/>
      <c r="P203" s="125"/>
      <c r="R203" s="129"/>
      <c r="S203" s="281"/>
      <c r="T203" s="125"/>
    </row>
    <row r="204" spans="1:20" ht="18" x14ac:dyDescent="0.25">
      <c r="A204" s="210"/>
      <c r="B204" s="283"/>
      <c r="C204" s="121"/>
      <c r="D204" s="121"/>
      <c r="E204" s="122"/>
      <c r="F204" s="122"/>
      <c r="G204" s="278"/>
      <c r="H204" s="279"/>
      <c r="I204" s="332"/>
      <c r="J204" s="280"/>
      <c r="K204" s="299"/>
      <c r="L204" s="280"/>
      <c r="M204" s="127"/>
      <c r="N204" s="128"/>
      <c r="O204" s="279"/>
      <c r="P204" s="125"/>
      <c r="R204" s="129"/>
      <c r="S204" s="281"/>
      <c r="T204" s="125"/>
    </row>
    <row r="205" spans="1:20" ht="18.5" thickBot="1" x14ac:dyDescent="0.3">
      <c r="A205" s="246"/>
      <c r="B205" s="284" t="s">
        <v>256</v>
      </c>
      <c r="C205" s="285"/>
      <c r="D205" s="285"/>
      <c r="E205" s="286"/>
      <c r="F205" s="286"/>
      <c r="G205" s="287"/>
      <c r="H205" s="288">
        <v>0</v>
      </c>
      <c r="I205" s="344">
        <f>I194-I203</f>
        <v>159210</v>
      </c>
      <c r="J205" s="290">
        <v>0</v>
      </c>
      <c r="K205" s="309">
        <f>K194-K203</f>
        <v>159810</v>
      </c>
      <c r="L205" s="320">
        <v>0</v>
      </c>
      <c r="M205" s="321">
        <f>M194-M203</f>
        <v>319020</v>
      </c>
      <c r="N205" s="291"/>
      <c r="O205" s="288"/>
      <c r="P205" s="289"/>
      <c r="R205" s="292"/>
      <c r="S205" s="293"/>
      <c r="T205" s="294"/>
    </row>
  </sheetData>
  <mergeCells count="9">
    <mergeCell ref="R10:T10"/>
    <mergeCell ref="B3:C3"/>
    <mergeCell ref="D3:O3"/>
    <mergeCell ref="B4:C4"/>
    <mergeCell ref="D4:O4"/>
    <mergeCell ref="H10:I10"/>
    <mergeCell ref="N10:P10"/>
    <mergeCell ref="J10:K10"/>
    <mergeCell ref="L10:M10"/>
  </mergeCells>
  <dataValidations count="1">
    <dataValidation type="list" allowBlank="1" showInputMessage="1" showErrorMessage="1" sqref="S14:S48 S53:S66 S71:S100 S104:S130 S135:S159 S163:S191" xr:uid="{00000000-0002-0000-0300-000000000000}">
      <formula1>Contributions</formula1>
    </dataValidation>
  </dataValidations>
  <pageMargins left="0.75" right="0.75" top="1" bottom="1" header="0.3" footer="0.3"/>
  <pageSetup paperSize="9" orientation="landscape" horizontalDpi="0" verticalDpi="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B4"/>
  <sheetViews>
    <sheetView workbookViewId="0">
      <selection activeCell="B3" sqref="B3:B4"/>
    </sheetView>
  </sheetViews>
  <sheetFormatPr defaultRowHeight="12.5" x14ac:dyDescent="0.25"/>
  <cols>
    <col min="1" max="256" width="10.90625" customWidth="1"/>
  </cols>
  <sheetData>
    <row r="3" spans="2:2" x14ac:dyDescent="0.25">
      <c r="B3" t="s">
        <v>248</v>
      </c>
    </row>
    <row r="4" spans="2:2" x14ac:dyDescent="0.25">
      <c r="B4" t="s">
        <v>249</v>
      </c>
    </row>
  </sheetData>
  <sheetProtection sheet="1" objects="1" scenarios="1"/>
  <pageMargins left="0.75" right="0.75" top="1" bottom="1" header="0.3" footer="0.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E9E6E64D48245B89C7DC37FC25A67" ma:contentTypeVersion="0" ma:contentTypeDescription="Create a new document." ma:contentTypeScope="" ma:versionID="454261db7aab8636335d83e8729bf877">
  <xsd:schema xmlns:xsd="http://www.w3.org/2001/XMLSchema" xmlns:xs="http://www.w3.org/2001/XMLSchema" xmlns:p="http://schemas.microsoft.com/office/2006/metadata/properties" xmlns:ns2="f9f6a129-55e0-4f9e-ac02-3efc1b933b0d" targetNamespace="http://schemas.microsoft.com/office/2006/metadata/properties" ma:root="true" ma:fieldsID="a762162e7f92992e1e6cf25de6d3c699" ns2:_="">
    <xsd:import namespace="f9f6a129-55e0-4f9e-ac02-3efc1b933b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6a129-55e0-4f9e-ac02-3efc1b933b0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45A93D-3B50-4A1C-B65E-952447813877}"/>
</file>

<file path=customXml/itemProps2.xml><?xml version="1.0" encoding="utf-8"?>
<ds:datastoreItem xmlns:ds="http://schemas.openxmlformats.org/officeDocument/2006/customXml" ds:itemID="{A1CE5C70-6959-4187-9CE1-45F1C6A678E5}"/>
</file>

<file path=customXml/itemProps3.xml><?xml version="1.0" encoding="utf-8"?>
<ds:datastoreItem xmlns:ds="http://schemas.openxmlformats.org/officeDocument/2006/customXml" ds:itemID="{E7564CFD-A5EC-46E1-A037-F27E02541272}"/>
</file>

<file path=customXml/itemProps4.xml><?xml version="1.0" encoding="utf-8"?>
<ds:datastoreItem xmlns:ds="http://schemas.openxmlformats.org/officeDocument/2006/customXml" ds:itemID="{37750DFC-6AC3-4C69-823C-E30B8C0A71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Appendix 1 Gant Chart (Blank)</vt:lpstr>
      <vt:lpstr>Appendix 1 GanttChart (Example)</vt:lpstr>
      <vt:lpstr>Appendix 2 Budget (Blank)</vt:lpstr>
      <vt:lpstr>Appendix 2 Budget (Example)</vt:lpstr>
      <vt:lpstr>Sheet5</vt:lpstr>
      <vt:lpstr>Contributions</vt:lpstr>
      <vt:lpstr>'Appendix 1 Gant Chart (Blank)'!Print_Area</vt:lpstr>
      <vt:lpstr>'Appendix 1 GanttChart (Example)'!Print_Area</vt:lpstr>
      <vt:lpstr>'Appendix 2 Budget (Blank)'!Print_Area</vt:lpstr>
    </vt:vector>
  </TitlesOfParts>
  <Manager/>
  <Company>BRC Secretariat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Gantt Chart &amp; BudgetTemplate</dc:title>
  <dc:subject/>
  <dc:creator>Creates MTIC</dc:creator>
  <cp:keywords/>
  <dc:description/>
  <cp:lastModifiedBy>Nurnadzirah Anati Binti Abdul Rahim</cp:lastModifiedBy>
  <cp:lastPrinted>2011-10-27T20:59:02Z</cp:lastPrinted>
  <dcterms:created xsi:type="dcterms:W3CDTF">2006-11-11T15:27:14Z</dcterms:created>
  <dcterms:modified xsi:type="dcterms:W3CDTF">2023-06-20T07:20:39Z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0x0101004F3E9E6E64D48245B89C7DC37FC25A67</vt:lpwstr>
  </property>
</Properties>
</file>